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d.docs.live.net/04311f0cce5ad895/Documents/- Calendriers/- Calendrier/"/>
    </mc:Choice>
  </mc:AlternateContent>
  <xr:revisionPtr revIDLastSave="1456" documentId="8_{56BDB6D4-77EE-4AEB-BD85-AD3FAD055486}" xr6:coauthVersionLast="47" xr6:coauthVersionMax="47" xr10:uidLastSave="{5978C551-0541-4F4E-91AB-C0A644F30715}"/>
  <bookViews>
    <workbookView xWindow="-108" yWindow="-108" windowWidth="23256" windowHeight="13896" activeTab="1" xr2:uid="{00000000-000D-0000-FFFF-FFFF00000000}"/>
  </bookViews>
  <sheets>
    <sheet name="Règles Calendrier Moderne Fixe" sheetId="2" r:id="rId1"/>
    <sheet name="Moderne Fixe" sheetId="4" r:id="rId2"/>
    <sheet name="Grégorien" sheetId="1" r:id="rId3"/>
  </sheets>
  <definedNames>
    <definedName name="Calendrier_Moderne2">'Moderne Fixe'!$A$1:$AE$50</definedName>
    <definedName name="calendriermod">'Moderne Fixe'!$B$1:$AD$49</definedName>
    <definedName name="CalendrierModerne">'Moderne Fixe'!$A$1:$AE$50</definedName>
    <definedName name="CalendrierModerne2">'Moderne Fixe'!$A$1:$AE$50</definedName>
    <definedName name="Grégorien">Grégorien!$A$1:$AK$36</definedName>
    <definedName name="Moderne">'Moderne Fixe'!$A$1:$AD$49</definedName>
    <definedName name="Règles">'Règles Calendrier Moderne Fixe'!$A$1:$I$36</definedName>
    <definedName name="_xlnm.Print_Area" localSheetId="2">Grégorien!$A$1:$AK$36</definedName>
    <definedName name="_xlnm.Print_Area" localSheetId="1">'Moderne Fixe'!$A$1:$AD$49</definedName>
    <definedName name="_xlnm.Print_Area" localSheetId="0">'Règles Calendrier Moderne Fixe'!$A$1:$I$36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1" i="4" l="1"/>
  <c r="L422" i="4" s="1"/>
  <c r="L423" i="4" s="1"/>
  <c r="C37" i="4"/>
  <c r="D37" i="4" s="1"/>
  <c r="E37" i="4" s="1"/>
  <c r="F37" i="4" s="1"/>
  <c r="G37" i="4" s="1"/>
  <c r="H37" i="4" s="1"/>
  <c r="B38" i="4" s="1"/>
  <c r="C38" i="4" s="1"/>
  <c r="D38" i="4" s="1"/>
  <c r="E38" i="4" s="1"/>
  <c r="F38" i="4" s="1"/>
  <c r="G38" i="4" s="1"/>
  <c r="H38" i="4" s="1"/>
  <c r="B39" i="4" s="1"/>
  <c r="C39" i="4" s="1"/>
  <c r="D39" i="4" s="1"/>
  <c r="E39" i="4" s="1"/>
  <c r="F39" i="4" s="1"/>
  <c r="G39" i="4" s="1"/>
  <c r="H39" i="4" s="1"/>
  <c r="B40" i="4" s="1"/>
  <c r="C40" i="4" s="1"/>
  <c r="D40" i="4" s="1"/>
  <c r="E40" i="4" s="1"/>
  <c r="F40" i="4" s="1"/>
  <c r="G40" i="4" s="1"/>
  <c r="H40" i="4" s="1"/>
  <c r="I40" i="4" s="1"/>
  <c r="I26" i="4"/>
  <c r="B2" i="4" s="1"/>
  <c r="AD5" i="1"/>
  <c r="V5" i="4" s="1"/>
  <c r="B9" i="1"/>
  <c r="C9" i="1" s="1"/>
  <c r="D9" i="1" s="1"/>
  <c r="E9" i="1" s="1"/>
  <c r="F9" i="1" s="1"/>
  <c r="G9" i="1" s="1"/>
  <c r="H9" i="1" s="1"/>
  <c r="I9" i="1" s="1"/>
  <c r="D420" i="4"/>
  <c r="M40" i="4" s="1"/>
  <c r="AA38" i="4"/>
  <c r="C52" i="4" s="1"/>
  <c r="F52" i="4" s="1"/>
  <c r="C9" i="4"/>
  <c r="D9" i="4" s="1"/>
  <c r="E9" i="4" s="1"/>
  <c r="F9" i="4" s="1"/>
  <c r="G9" i="4" s="1"/>
  <c r="H9" i="4" s="1"/>
  <c r="B10" i="4" s="1"/>
  <c r="C10" i="4" s="1"/>
  <c r="D10" i="4" s="1"/>
  <c r="E10" i="4" s="1"/>
  <c r="F10" i="4" s="1"/>
  <c r="G10" i="4" s="1"/>
  <c r="H10" i="4" s="1"/>
  <c r="B11" i="4" s="1"/>
  <c r="C11" i="4" s="1"/>
  <c r="D11" i="4" s="1"/>
  <c r="E11" i="4" s="1"/>
  <c r="F11" i="4" s="1"/>
  <c r="G11" i="4" s="1"/>
  <c r="H11" i="4" s="1"/>
  <c r="B12" i="4" s="1"/>
  <c r="C12" i="4" s="1"/>
  <c r="D12" i="4" s="1"/>
  <c r="E12" i="4" s="1"/>
  <c r="F12" i="4" s="1"/>
  <c r="G12" i="4" s="1"/>
  <c r="H12" i="4" s="1"/>
  <c r="M9" i="4"/>
  <c r="N9" i="4" s="1"/>
  <c r="O9" i="4" s="1"/>
  <c r="P9" i="4" s="1"/>
  <c r="Q9" i="4" s="1"/>
  <c r="R9" i="4" s="1"/>
  <c r="L10" i="4" s="1"/>
  <c r="M10" i="4" s="1"/>
  <c r="N10" i="4" s="1"/>
  <c r="O10" i="4" s="1"/>
  <c r="P10" i="4" s="1"/>
  <c r="Q10" i="4" s="1"/>
  <c r="R10" i="4" s="1"/>
  <c r="L11" i="4" s="1"/>
  <c r="M11" i="4" s="1"/>
  <c r="N11" i="4" s="1"/>
  <c r="O11" i="4" s="1"/>
  <c r="P11" i="4" s="1"/>
  <c r="Q11" i="4" s="1"/>
  <c r="R11" i="4" s="1"/>
  <c r="L12" i="4" s="1"/>
  <c r="M12" i="4" s="1"/>
  <c r="N12" i="4" s="1"/>
  <c r="O12" i="4" s="1"/>
  <c r="P12" i="4" s="1"/>
  <c r="Q12" i="4" s="1"/>
  <c r="R12" i="4" s="1"/>
  <c r="W9" i="4"/>
  <c r="X9" i="4" s="1"/>
  <c r="Y9" i="4" s="1"/>
  <c r="Z9" i="4" s="1"/>
  <c r="AA9" i="4" s="1"/>
  <c r="AB9" i="4" s="1"/>
  <c r="V10" i="4" s="1"/>
  <c r="W10" i="4" s="1"/>
  <c r="X10" i="4" s="1"/>
  <c r="Y10" i="4" s="1"/>
  <c r="Z10" i="4" s="1"/>
  <c r="AA10" i="4" s="1"/>
  <c r="AB10" i="4" s="1"/>
  <c r="V11" i="4" s="1"/>
  <c r="W11" i="4" s="1"/>
  <c r="X11" i="4" s="1"/>
  <c r="Y11" i="4" s="1"/>
  <c r="Z11" i="4" s="1"/>
  <c r="AA11" i="4" s="1"/>
  <c r="AB11" i="4" s="1"/>
  <c r="V12" i="4" s="1"/>
  <c r="W12" i="4" s="1"/>
  <c r="X12" i="4" s="1"/>
  <c r="Y12" i="4" s="1"/>
  <c r="Z12" i="4" s="1"/>
  <c r="AA12" i="4" s="1"/>
  <c r="AB12" i="4" s="1"/>
  <c r="C16" i="4"/>
  <c r="D16" i="4" s="1"/>
  <c r="E16" i="4" s="1"/>
  <c r="F16" i="4" s="1"/>
  <c r="G16" i="4" s="1"/>
  <c r="H16" i="4" s="1"/>
  <c r="B17" i="4" s="1"/>
  <c r="C17" i="4" s="1"/>
  <c r="D17" i="4" s="1"/>
  <c r="E17" i="4" s="1"/>
  <c r="F17" i="4" s="1"/>
  <c r="G17" i="4" s="1"/>
  <c r="H17" i="4" s="1"/>
  <c r="B18" i="4" s="1"/>
  <c r="C18" i="4" s="1"/>
  <c r="D18" i="4" s="1"/>
  <c r="E18" i="4" s="1"/>
  <c r="F18" i="4" s="1"/>
  <c r="G18" i="4" s="1"/>
  <c r="H18" i="4" s="1"/>
  <c r="B19" i="4" s="1"/>
  <c r="C19" i="4" s="1"/>
  <c r="D19" i="4" s="1"/>
  <c r="E19" i="4" s="1"/>
  <c r="F19" i="4" s="1"/>
  <c r="G19" i="4" s="1"/>
  <c r="H19" i="4" s="1"/>
  <c r="M16" i="4"/>
  <c r="N16" i="4" s="1"/>
  <c r="O16" i="4" s="1"/>
  <c r="P16" i="4" s="1"/>
  <c r="Q16" i="4" s="1"/>
  <c r="R16" i="4" s="1"/>
  <c r="L17" i="4" s="1"/>
  <c r="M17" i="4" s="1"/>
  <c r="N17" i="4" s="1"/>
  <c r="O17" i="4" s="1"/>
  <c r="P17" i="4" s="1"/>
  <c r="Q17" i="4" s="1"/>
  <c r="R17" i="4" s="1"/>
  <c r="L18" i="4" s="1"/>
  <c r="M18" i="4" s="1"/>
  <c r="N18" i="4" s="1"/>
  <c r="O18" i="4" s="1"/>
  <c r="P18" i="4" s="1"/>
  <c r="Q18" i="4" s="1"/>
  <c r="R18" i="4" s="1"/>
  <c r="L19" i="4" s="1"/>
  <c r="M19" i="4" s="1"/>
  <c r="N19" i="4" s="1"/>
  <c r="O19" i="4" s="1"/>
  <c r="P19" i="4" s="1"/>
  <c r="Q19" i="4" s="1"/>
  <c r="R19" i="4" s="1"/>
  <c r="W16" i="4"/>
  <c r="X16" i="4" s="1"/>
  <c r="Y16" i="4" s="1"/>
  <c r="Z16" i="4" s="1"/>
  <c r="AA16" i="4" s="1"/>
  <c r="AB16" i="4" s="1"/>
  <c r="V17" i="4" s="1"/>
  <c r="W17" i="4" s="1"/>
  <c r="X17" i="4" s="1"/>
  <c r="Y17" i="4" s="1"/>
  <c r="Z17" i="4" s="1"/>
  <c r="AA17" i="4" s="1"/>
  <c r="AB17" i="4" s="1"/>
  <c r="V18" i="4" s="1"/>
  <c r="W18" i="4" s="1"/>
  <c r="X18" i="4" s="1"/>
  <c r="Y18" i="4" s="1"/>
  <c r="Z18" i="4" s="1"/>
  <c r="AA18" i="4" s="1"/>
  <c r="AB18" i="4" s="1"/>
  <c r="V19" i="4" s="1"/>
  <c r="W19" i="4" s="1"/>
  <c r="X19" i="4" s="1"/>
  <c r="Y19" i="4" s="1"/>
  <c r="Z19" i="4" s="1"/>
  <c r="AA19" i="4" s="1"/>
  <c r="AB19" i="4" s="1"/>
  <c r="M23" i="4"/>
  <c r="N23" i="4" s="1"/>
  <c r="O23" i="4" s="1"/>
  <c r="P23" i="4" s="1"/>
  <c r="Q23" i="4" s="1"/>
  <c r="R23" i="4" s="1"/>
  <c r="L24" i="4" s="1"/>
  <c r="M24" i="4" s="1"/>
  <c r="N24" i="4" s="1"/>
  <c r="O24" i="4" s="1"/>
  <c r="P24" i="4" s="1"/>
  <c r="Q24" i="4" s="1"/>
  <c r="R24" i="4" s="1"/>
  <c r="L25" i="4" s="1"/>
  <c r="M25" i="4" s="1"/>
  <c r="N25" i="4" s="1"/>
  <c r="O25" i="4" s="1"/>
  <c r="P25" i="4" s="1"/>
  <c r="Q25" i="4" s="1"/>
  <c r="R25" i="4" s="1"/>
  <c r="L26" i="4" s="1"/>
  <c r="M26" i="4" s="1"/>
  <c r="N26" i="4" s="1"/>
  <c r="O26" i="4" s="1"/>
  <c r="P26" i="4" s="1"/>
  <c r="Q26" i="4" s="1"/>
  <c r="R26" i="4" s="1"/>
  <c r="C23" i="4"/>
  <c r="D23" i="4" s="1"/>
  <c r="E23" i="4" s="1"/>
  <c r="F23" i="4" s="1"/>
  <c r="G23" i="4" s="1"/>
  <c r="H23" i="4" s="1"/>
  <c r="B24" i="4" s="1"/>
  <c r="C24" i="4" s="1"/>
  <c r="D24" i="4" s="1"/>
  <c r="E24" i="4" s="1"/>
  <c r="F24" i="4" s="1"/>
  <c r="G24" i="4" s="1"/>
  <c r="H24" i="4" s="1"/>
  <c r="B25" i="4" s="1"/>
  <c r="C25" i="4" s="1"/>
  <c r="D25" i="4" s="1"/>
  <c r="E25" i="4" s="1"/>
  <c r="F25" i="4" s="1"/>
  <c r="G25" i="4" s="1"/>
  <c r="H25" i="4" s="1"/>
  <c r="B26" i="4" s="1"/>
  <c r="C26" i="4" s="1"/>
  <c r="D26" i="4" s="1"/>
  <c r="E26" i="4" s="1"/>
  <c r="F26" i="4" s="1"/>
  <c r="G26" i="4" s="1"/>
  <c r="H26" i="4" s="1"/>
  <c r="W23" i="4"/>
  <c r="X23" i="4" s="1"/>
  <c r="Y23" i="4" s="1"/>
  <c r="Z23" i="4" s="1"/>
  <c r="AA23" i="4" s="1"/>
  <c r="AB23" i="4" s="1"/>
  <c r="V24" i="4" s="1"/>
  <c r="W24" i="4" s="1"/>
  <c r="X24" i="4" s="1"/>
  <c r="Y24" i="4" s="1"/>
  <c r="Z24" i="4" s="1"/>
  <c r="AA24" i="4" s="1"/>
  <c r="AB24" i="4" s="1"/>
  <c r="V25" i="4" s="1"/>
  <c r="W25" i="4" s="1"/>
  <c r="X25" i="4" s="1"/>
  <c r="Y25" i="4" s="1"/>
  <c r="Z25" i="4" s="1"/>
  <c r="AA25" i="4" s="1"/>
  <c r="AB25" i="4" s="1"/>
  <c r="V26" i="4" s="1"/>
  <c r="W26" i="4" s="1"/>
  <c r="X26" i="4" s="1"/>
  <c r="Y26" i="4" s="1"/>
  <c r="Z26" i="4" s="1"/>
  <c r="AA26" i="4" s="1"/>
  <c r="AB26" i="4" s="1"/>
  <c r="C30" i="4"/>
  <c r="D30" i="4" s="1"/>
  <c r="E30" i="4" s="1"/>
  <c r="F30" i="4" s="1"/>
  <c r="G30" i="4" s="1"/>
  <c r="H30" i="4" s="1"/>
  <c r="B31" i="4" s="1"/>
  <c r="C31" i="4" s="1"/>
  <c r="D31" i="4" s="1"/>
  <c r="E31" i="4" s="1"/>
  <c r="F31" i="4" s="1"/>
  <c r="G31" i="4" s="1"/>
  <c r="H31" i="4" s="1"/>
  <c r="B32" i="4" s="1"/>
  <c r="C32" i="4" s="1"/>
  <c r="D32" i="4" s="1"/>
  <c r="E32" i="4" s="1"/>
  <c r="F32" i="4" s="1"/>
  <c r="G32" i="4" s="1"/>
  <c r="H32" i="4" s="1"/>
  <c r="B33" i="4" s="1"/>
  <c r="C33" i="4" s="1"/>
  <c r="D33" i="4" s="1"/>
  <c r="E33" i="4" s="1"/>
  <c r="F33" i="4" s="1"/>
  <c r="G33" i="4" s="1"/>
  <c r="H33" i="4" s="1"/>
  <c r="M30" i="4"/>
  <c r="N30" i="4" s="1"/>
  <c r="O30" i="4" s="1"/>
  <c r="P30" i="4" s="1"/>
  <c r="Q30" i="4" s="1"/>
  <c r="R30" i="4" s="1"/>
  <c r="L31" i="4" s="1"/>
  <c r="M31" i="4" s="1"/>
  <c r="N31" i="4" s="1"/>
  <c r="O31" i="4" s="1"/>
  <c r="P31" i="4" s="1"/>
  <c r="Q31" i="4" s="1"/>
  <c r="R31" i="4" s="1"/>
  <c r="L32" i="4" s="1"/>
  <c r="M32" i="4" s="1"/>
  <c r="N32" i="4" s="1"/>
  <c r="O32" i="4" s="1"/>
  <c r="P32" i="4" s="1"/>
  <c r="Q32" i="4" s="1"/>
  <c r="R32" i="4" s="1"/>
  <c r="L33" i="4" s="1"/>
  <c r="M33" i="4" s="1"/>
  <c r="N33" i="4" s="1"/>
  <c r="O33" i="4" s="1"/>
  <c r="P33" i="4" s="1"/>
  <c r="Q33" i="4" s="1"/>
  <c r="R33" i="4" s="1"/>
  <c r="W30" i="4"/>
  <c r="X30" i="4" s="1"/>
  <c r="Y30" i="4" s="1"/>
  <c r="Z30" i="4" s="1"/>
  <c r="AA30" i="4" s="1"/>
  <c r="AB30" i="4" s="1"/>
  <c r="V31" i="4" s="1"/>
  <c r="W31" i="4" s="1"/>
  <c r="X31" i="4" s="1"/>
  <c r="Y31" i="4" s="1"/>
  <c r="Z31" i="4" s="1"/>
  <c r="AA31" i="4" s="1"/>
  <c r="AB31" i="4" s="1"/>
  <c r="V32" i="4" s="1"/>
  <c r="W32" i="4" s="1"/>
  <c r="X32" i="4" s="1"/>
  <c r="Y32" i="4" s="1"/>
  <c r="Z32" i="4" s="1"/>
  <c r="AA32" i="4" s="1"/>
  <c r="AB32" i="4" s="1"/>
  <c r="V33" i="4" s="1"/>
  <c r="W33" i="4" s="1"/>
  <c r="X33" i="4" s="1"/>
  <c r="Y33" i="4" s="1"/>
  <c r="Z33" i="4" s="1"/>
  <c r="AA33" i="4" s="1"/>
  <c r="AB33" i="4" s="1"/>
  <c r="AA4" i="4" l="1"/>
  <c r="U52" i="4"/>
  <c r="X52" i="4" s="1"/>
  <c r="B10" i="1"/>
  <c r="C10" i="1" s="1"/>
  <c r="D10" i="1" s="1"/>
  <c r="E10" i="1" s="1"/>
  <c r="F10" i="1" s="1"/>
  <c r="G10" i="1" s="1"/>
  <c r="H10" i="1" s="1"/>
  <c r="B11" i="1" s="1"/>
  <c r="C11" i="1" s="1"/>
  <c r="D11" i="1" s="1"/>
  <c r="E11" i="1" s="1"/>
  <c r="F11" i="1" s="1"/>
  <c r="G11" i="1" s="1"/>
  <c r="H11" i="1" s="1"/>
  <c r="C53" i="4"/>
  <c r="F53" i="4" s="1"/>
  <c r="D38" i="1"/>
  <c r="Y5" i="1" s="1"/>
  <c r="R5" i="4" s="1"/>
  <c r="V4" i="4" l="1"/>
  <c r="U53" i="4"/>
  <c r="X53" i="4" s="1"/>
  <c r="I10" i="1"/>
  <c r="I11" i="1"/>
  <c r="B12" i="1"/>
  <c r="C12" i="1" s="1"/>
  <c r="D12" i="1" s="1"/>
  <c r="E12" i="1" s="1"/>
  <c r="F12" i="1" s="1"/>
  <c r="G12" i="1" s="1"/>
  <c r="H12" i="1" s="1"/>
  <c r="C54" i="4"/>
  <c r="F54" i="4" s="1"/>
  <c r="Q431" i="4" l="1"/>
  <c r="U431" i="4"/>
  <c r="Z431" i="4"/>
  <c r="U54" i="4"/>
  <c r="U55" i="4" s="1"/>
  <c r="U56" i="4" s="1"/>
  <c r="I12" i="1"/>
  <c r="B13" i="1"/>
  <c r="C13" i="1" s="1"/>
  <c r="D13" i="1" s="1"/>
  <c r="E13" i="1" s="1"/>
  <c r="F13" i="1" s="1"/>
  <c r="G13" i="1" s="1"/>
  <c r="H13" i="1" s="1"/>
  <c r="C55" i="4"/>
  <c r="F55" i="4" s="1"/>
  <c r="X55" i="4" l="1"/>
  <c r="X54" i="4"/>
  <c r="B14" i="1"/>
  <c r="C14" i="1" s="1"/>
  <c r="D14" i="1" s="1"/>
  <c r="E14" i="1" s="1"/>
  <c r="F14" i="1" s="1"/>
  <c r="G14" i="1" s="1"/>
  <c r="H14" i="1" s="1"/>
  <c r="I14" i="1" s="1"/>
  <c r="I13" i="1"/>
  <c r="K9" i="1"/>
  <c r="C56" i="4"/>
  <c r="F56" i="4" s="1"/>
  <c r="X56" i="4"/>
  <c r="U57" i="4"/>
  <c r="L9" i="1" l="1"/>
  <c r="M9" i="1" s="1"/>
  <c r="N9" i="1" s="1"/>
  <c r="O9" i="1" s="1"/>
  <c r="P9" i="1" s="1"/>
  <c r="Q9" i="1" s="1"/>
  <c r="R9" i="1" s="1"/>
  <c r="C57" i="4"/>
  <c r="C58" i="4" s="1"/>
  <c r="U58" i="4"/>
  <c r="X57" i="4"/>
  <c r="K10" i="1" l="1"/>
  <c r="L10" i="1" s="1"/>
  <c r="M10" i="1" s="1"/>
  <c r="N10" i="1" s="1"/>
  <c r="O10" i="1" s="1"/>
  <c r="P10" i="1" s="1"/>
  <c r="Q10" i="1" s="1"/>
  <c r="R10" i="1" s="1"/>
  <c r="K11" i="1"/>
  <c r="L11" i="1" s="1"/>
  <c r="M11" i="1" s="1"/>
  <c r="N11" i="1" s="1"/>
  <c r="O11" i="1" s="1"/>
  <c r="P11" i="1" s="1"/>
  <c r="Q11" i="1" s="1"/>
  <c r="F57" i="4"/>
  <c r="C59" i="4"/>
  <c r="F58" i="4"/>
  <c r="U59" i="4"/>
  <c r="X58" i="4"/>
  <c r="R11" i="1" l="1"/>
  <c r="K12" i="1"/>
  <c r="L12" i="1" s="1"/>
  <c r="M12" i="1" s="1"/>
  <c r="N12" i="1" s="1"/>
  <c r="O12" i="1" s="1"/>
  <c r="P12" i="1" s="1"/>
  <c r="Q12" i="1" s="1"/>
  <c r="X59" i="4"/>
  <c r="U60" i="4"/>
  <c r="C60" i="4"/>
  <c r="F59" i="4"/>
  <c r="R12" i="1" l="1"/>
  <c r="K13" i="1"/>
  <c r="L13" i="1" s="1"/>
  <c r="M13" i="1" s="1"/>
  <c r="N13" i="1" s="1"/>
  <c r="O13" i="1" s="1"/>
  <c r="P13" i="1" s="1"/>
  <c r="Q13" i="1" s="1"/>
  <c r="C61" i="4"/>
  <c r="F60" i="4"/>
  <c r="U61" i="4"/>
  <c r="X60" i="4"/>
  <c r="K14" i="1" l="1"/>
  <c r="L14" i="1" s="1"/>
  <c r="M14" i="1" s="1"/>
  <c r="N14" i="1" s="1"/>
  <c r="O14" i="1" s="1"/>
  <c r="P14" i="1" s="1"/>
  <c r="Q14" i="1" s="1"/>
  <c r="R14" i="1" s="1"/>
  <c r="R13" i="1"/>
  <c r="T9" i="1"/>
  <c r="U62" i="4"/>
  <c r="X61" i="4"/>
  <c r="F61" i="4"/>
  <c r="C62" i="4"/>
  <c r="U9" i="1" l="1"/>
  <c r="V9" i="1" s="1"/>
  <c r="W9" i="1" s="1"/>
  <c r="X9" i="1" s="1"/>
  <c r="Y9" i="1" s="1"/>
  <c r="Z9" i="1" s="1"/>
  <c r="T10" i="1" s="1"/>
  <c r="U10" i="1" s="1"/>
  <c r="V10" i="1" s="1"/>
  <c r="W10" i="1" s="1"/>
  <c r="X10" i="1" s="1"/>
  <c r="Y10" i="1" s="1"/>
  <c r="Z10" i="1" s="1"/>
  <c r="U63" i="4"/>
  <c r="X62" i="4"/>
  <c r="C63" i="4"/>
  <c r="F62" i="4"/>
  <c r="AA9" i="1" l="1"/>
  <c r="AA10" i="1"/>
  <c r="T11" i="1"/>
  <c r="U11" i="1" s="1"/>
  <c r="V11" i="1" s="1"/>
  <c r="W11" i="1" s="1"/>
  <c r="X11" i="1" s="1"/>
  <c r="Y11" i="1" s="1"/>
  <c r="Z11" i="1" s="1"/>
  <c r="X63" i="4"/>
  <c r="U64" i="4"/>
  <c r="F63" i="4"/>
  <c r="C64" i="4"/>
  <c r="AA11" i="1" l="1"/>
  <c r="T12" i="1"/>
  <c r="U12" i="1" s="1"/>
  <c r="V12" i="1" s="1"/>
  <c r="W12" i="1" s="1"/>
  <c r="X12" i="1" s="1"/>
  <c r="Y12" i="1" s="1"/>
  <c r="Z12" i="1" s="1"/>
  <c r="F64" i="4"/>
  <c r="C65" i="4"/>
  <c r="U65" i="4"/>
  <c r="X64" i="4"/>
  <c r="AA12" i="1" l="1"/>
  <c r="T13" i="1"/>
  <c r="U13" i="1" s="1"/>
  <c r="V13" i="1" s="1"/>
  <c r="W13" i="1" s="1"/>
  <c r="X13" i="1" s="1"/>
  <c r="Y13" i="1" s="1"/>
  <c r="Z13" i="1" s="1"/>
  <c r="C66" i="4"/>
  <c r="F65" i="4"/>
  <c r="U66" i="4"/>
  <c r="X65" i="4"/>
  <c r="AA13" i="1" l="1"/>
  <c r="AC9" i="1"/>
  <c r="T14" i="1"/>
  <c r="U14" i="1" s="1"/>
  <c r="V14" i="1" s="1"/>
  <c r="W14" i="1" s="1"/>
  <c r="X14" i="1" s="1"/>
  <c r="Y14" i="1" s="1"/>
  <c r="Z14" i="1" s="1"/>
  <c r="AA14" i="1" s="1"/>
  <c r="C67" i="4"/>
  <c r="F66" i="4"/>
  <c r="X66" i="4"/>
  <c r="U67" i="4"/>
  <c r="AD9" i="1" l="1"/>
  <c r="AE9" i="1" s="1"/>
  <c r="AF9" i="1" s="1"/>
  <c r="AG9" i="1" s="1"/>
  <c r="AH9" i="1" s="1"/>
  <c r="AI9" i="1" s="1"/>
  <c r="AJ9" i="1" s="1"/>
  <c r="U68" i="4"/>
  <c r="X67" i="4"/>
  <c r="C68" i="4"/>
  <c r="F67" i="4"/>
  <c r="AC10" i="1" l="1"/>
  <c r="AD10" i="1" s="1"/>
  <c r="AE10" i="1" s="1"/>
  <c r="AF10" i="1" s="1"/>
  <c r="AG10" i="1" s="1"/>
  <c r="AH10" i="1" s="1"/>
  <c r="AI10" i="1" s="1"/>
  <c r="AC11" i="1" s="1"/>
  <c r="AD11" i="1" s="1"/>
  <c r="AE11" i="1" s="1"/>
  <c r="AF11" i="1" s="1"/>
  <c r="AG11" i="1" s="1"/>
  <c r="AH11" i="1" s="1"/>
  <c r="AI11" i="1" s="1"/>
  <c r="U69" i="4"/>
  <c r="X68" i="4"/>
  <c r="F68" i="4"/>
  <c r="C69" i="4"/>
  <c r="AJ10" i="1" l="1"/>
  <c r="AJ11" i="1"/>
  <c r="AC12" i="1"/>
  <c r="AD12" i="1" s="1"/>
  <c r="AE12" i="1" s="1"/>
  <c r="AF12" i="1" s="1"/>
  <c r="AG12" i="1" s="1"/>
  <c r="AH12" i="1" s="1"/>
  <c r="AI12" i="1" s="1"/>
  <c r="C70" i="4"/>
  <c r="F69" i="4"/>
  <c r="U70" i="4"/>
  <c r="X69" i="4"/>
  <c r="AJ12" i="1" l="1"/>
  <c r="AC13" i="1"/>
  <c r="AD13" i="1" s="1"/>
  <c r="AE13" i="1" s="1"/>
  <c r="AF13" i="1" s="1"/>
  <c r="AG13" i="1" s="1"/>
  <c r="AH13" i="1" s="1"/>
  <c r="AI13" i="1" s="1"/>
  <c r="U71" i="4"/>
  <c r="X70" i="4"/>
  <c r="C71" i="4"/>
  <c r="F70" i="4"/>
  <c r="AC14" i="1" l="1"/>
  <c r="AD14" i="1" s="1"/>
  <c r="AE14" i="1" s="1"/>
  <c r="AF14" i="1" s="1"/>
  <c r="AG14" i="1" s="1"/>
  <c r="AH14" i="1" s="1"/>
  <c r="AI14" i="1" s="1"/>
  <c r="AJ14" i="1" s="1"/>
  <c r="AJ13" i="1"/>
  <c r="B18" i="1"/>
  <c r="C72" i="4"/>
  <c r="F71" i="4"/>
  <c r="U72" i="4"/>
  <c r="X71" i="4"/>
  <c r="C18" i="1" l="1"/>
  <c r="D18" i="1" s="1"/>
  <c r="E18" i="1" s="1"/>
  <c r="F18" i="1" s="1"/>
  <c r="G18" i="1" s="1"/>
  <c r="H18" i="1" s="1"/>
  <c r="B19" i="1" s="1"/>
  <c r="C19" i="1" s="1"/>
  <c r="D19" i="1" s="1"/>
  <c r="E19" i="1" s="1"/>
  <c r="F19" i="1" s="1"/>
  <c r="G19" i="1" s="1"/>
  <c r="H19" i="1" s="1"/>
  <c r="F72" i="4"/>
  <c r="C73" i="4"/>
  <c r="X72" i="4"/>
  <c r="U73" i="4"/>
  <c r="I18" i="1" l="1"/>
  <c r="I19" i="1"/>
  <c r="B20" i="1"/>
  <c r="C20" i="1" s="1"/>
  <c r="D20" i="1" s="1"/>
  <c r="E20" i="1" s="1"/>
  <c r="F20" i="1" s="1"/>
  <c r="G20" i="1" s="1"/>
  <c r="H20" i="1" s="1"/>
  <c r="X73" i="4"/>
  <c r="U74" i="4"/>
  <c r="F73" i="4"/>
  <c r="C74" i="4"/>
  <c r="I20" i="1" l="1"/>
  <c r="B21" i="1"/>
  <c r="C21" i="1" s="1"/>
  <c r="D21" i="1" s="1"/>
  <c r="E21" i="1" s="1"/>
  <c r="F21" i="1" s="1"/>
  <c r="G21" i="1" s="1"/>
  <c r="H21" i="1" s="1"/>
  <c r="C75" i="4"/>
  <c r="F74" i="4"/>
  <c r="U75" i="4"/>
  <c r="X74" i="4"/>
  <c r="I21" i="1" l="1"/>
  <c r="B22" i="1"/>
  <c r="C22" i="1" s="1"/>
  <c r="D22" i="1" s="1"/>
  <c r="E22" i="1" s="1"/>
  <c r="F22" i="1" s="1"/>
  <c r="G22" i="1" s="1"/>
  <c r="H22" i="1" s="1"/>
  <c r="X75" i="4"/>
  <c r="U76" i="4"/>
  <c r="F75" i="4"/>
  <c r="C76" i="4"/>
  <c r="I22" i="1" l="1"/>
  <c r="B23" i="1"/>
  <c r="C23" i="1" s="1"/>
  <c r="D23" i="1" s="1"/>
  <c r="E23" i="1" s="1"/>
  <c r="F23" i="1" s="1"/>
  <c r="G23" i="1" s="1"/>
  <c r="H23" i="1" s="1"/>
  <c r="I23" i="1" s="1"/>
  <c r="K18" i="1"/>
  <c r="L18" i="1" s="1"/>
  <c r="M18" i="1" s="1"/>
  <c r="N18" i="1" s="1"/>
  <c r="O18" i="1" s="1"/>
  <c r="P18" i="1" s="1"/>
  <c r="Q18" i="1" s="1"/>
  <c r="X76" i="4"/>
  <c r="U77" i="4"/>
  <c r="C77" i="4"/>
  <c r="F76" i="4"/>
  <c r="R18" i="1" l="1"/>
  <c r="K19" i="1"/>
  <c r="L19" i="1" s="1"/>
  <c r="M19" i="1" s="1"/>
  <c r="N19" i="1" s="1"/>
  <c r="O19" i="1" s="1"/>
  <c r="P19" i="1" s="1"/>
  <c r="Q19" i="1" s="1"/>
  <c r="F77" i="4"/>
  <c r="C78" i="4"/>
  <c r="U78" i="4"/>
  <c r="X77" i="4"/>
  <c r="R19" i="1" l="1"/>
  <c r="K20" i="1"/>
  <c r="L20" i="1" s="1"/>
  <c r="M20" i="1" s="1"/>
  <c r="N20" i="1" s="1"/>
  <c r="O20" i="1" s="1"/>
  <c r="P20" i="1" s="1"/>
  <c r="Q20" i="1" s="1"/>
  <c r="U79" i="4"/>
  <c r="X78" i="4"/>
  <c r="C79" i="4"/>
  <c r="F78" i="4"/>
  <c r="R20" i="1" l="1"/>
  <c r="K21" i="1"/>
  <c r="L21" i="1" s="1"/>
  <c r="M21" i="1" s="1"/>
  <c r="N21" i="1" s="1"/>
  <c r="O21" i="1" s="1"/>
  <c r="P21" i="1" s="1"/>
  <c r="Q21" i="1" s="1"/>
  <c r="X79" i="4"/>
  <c r="U80" i="4"/>
  <c r="F79" i="4"/>
  <c r="C80" i="4"/>
  <c r="R21" i="1" l="1"/>
  <c r="K22" i="1"/>
  <c r="L22" i="1" s="1"/>
  <c r="M22" i="1" s="1"/>
  <c r="N22" i="1" s="1"/>
  <c r="O22" i="1" s="1"/>
  <c r="P22" i="1" s="1"/>
  <c r="Q22" i="1" s="1"/>
  <c r="U81" i="4"/>
  <c r="X80" i="4"/>
  <c r="C81" i="4"/>
  <c r="F80" i="4"/>
  <c r="R22" i="1" l="1"/>
  <c r="K23" i="1"/>
  <c r="L23" i="1" s="1"/>
  <c r="M23" i="1" s="1"/>
  <c r="N23" i="1" s="1"/>
  <c r="O23" i="1" s="1"/>
  <c r="P23" i="1" s="1"/>
  <c r="Q23" i="1" s="1"/>
  <c r="R23" i="1" s="1"/>
  <c r="T18" i="1"/>
  <c r="F81" i="4"/>
  <c r="C82" i="4"/>
  <c r="X81" i="4"/>
  <c r="U82" i="4"/>
  <c r="U18" i="1" l="1"/>
  <c r="V18" i="1" s="1"/>
  <c r="W18" i="1" s="1"/>
  <c r="X18" i="1" s="1"/>
  <c r="Y18" i="1" s="1"/>
  <c r="Z18" i="1" s="1"/>
  <c r="T19" i="1" s="1"/>
  <c r="U19" i="1" s="1"/>
  <c r="V19" i="1" s="1"/>
  <c r="W19" i="1" s="1"/>
  <c r="X19" i="1" s="1"/>
  <c r="Y19" i="1" s="1"/>
  <c r="Z19" i="1" s="1"/>
  <c r="U83" i="4"/>
  <c r="X82" i="4"/>
  <c r="F82" i="4"/>
  <c r="C83" i="4"/>
  <c r="AA18" i="1" l="1"/>
  <c r="AA19" i="1"/>
  <c r="T20" i="1"/>
  <c r="U20" i="1" s="1"/>
  <c r="V20" i="1" s="1"/>
  <c r="W20" i="1" s="1"/>
  <c r="X20" i="1" s="1"/>
  <c r="Y20" i="1" s="1"/>
  <c r="Z20" i="1" s="1"/>
  <c r="F83" i="4"/>
  <c r="C84" i="4"/>
  <c r="X83" i="4"/>
  <c r="U84" i="4"/>
  <c r="AA20" i="1" l="1"/>
  <c r="T21" i="1"/>
  <c r="U21" i="1" s="1"/>
  <c r="V21" i="1" s="1"/>
  <c r="W21" i="1" s="1"/>
  <c r="X21" i="1" s="1"/>
  <c r="Y21" i="1" s="1"/>
  <c r="Z21" i="1" s="1"/>
  <c r="U85" i="4"/>
  <c r="X84" i="4"/>
  <c r="C85" i="4"/>
  <c r="F84" i="4"/>
  <c r="AA21" i="1" l="1"/>
  <c r="T22" i="1"/>
  <c r="U22" i="1" s="1"/>
  <c r="V22" i="1" s="1"/>
  <c r="W22" i="1" s="1"/>
  <c r="X22" i="1" s="1"/>
  <c r="Y22" i="1" s="1"/>
  <c r="Z22" i="1" s="1"/>
  <c r="F85" i="4"/>
  <c r="C86" i="4"/>
  <c r="X85" i="4"/>
  <c r="U86" i="4"/>
  <c r="AA22" i="1" l="1"/>
  <c r="T23" i="1"/>
  <c r="U23" i="1" s="1"/>
  <c r="V23" i="1" s="1"/>
  <c r="W23" i="1" s="1"/>
  <c r="X23" i="1" s="1"/>
  <c r="Y23" i="1" s="1"/>
  <c r="Z23" i="1" s="1"/>
  <c r="AA23" i="1" s="1"/>
  <c r="AC18" i="1"/>
  <c r="F86" i="4"/>
  <c r="C87" i="4"/>
  <c r="X86" i="4"/>
  <c r="U87" i="4"/>
  <c r="AD18" i="1" l="1"/>
  <c r="AE18" i="1" s="1"/>
  <c r="AF18" i="1" s="1"/>
  <c r="AG18" i="1" s="1"/>
  <c r="AH18" i="1" s="1"/>
  <c r="AI18" i="1" s="1"/>
  <c r="AC19" i="1" s="1"/>
  <c r="AD19" i="1" s="1"/>
  <c r="AE19" i="1" s="1"/>
  <c r="AF19" i="1" s="1"/>
  <c r="AG19" i="1" s="1"/>
  <c r="AH19" i="1" s="1"/>
  <c r="AI19" i="1" s="1"/>
  <c r="U88" i="4"/>
  <c r="X87" i="4"/>
  <c r="F87" i="4"/>
  <c r="C88" i="4"/>
  <c r="AJ18" i="1" l="1"/>
  <c r="AJ19" i="1"/>
  <c r="AC20" i="1"/>
  <c r="AD20" i="1" s="1"/>
  <c r="AE20" i="1" s="1"/>
  <c r="AF20" i="1" s="1"/>
  <c r="AG20" i="1" s="1"/>
  <c r="AH20" i="1" s="1"/>
  <c r="AI20" i="1" s="1"/>
  <c r="F88" i="4"/>
  <c r="C89" i="4"/>
  <c r="X88" i="4"/>
  <c r="U89" i="4"/>
  <c r="AJ20" i="1" l="1"/>
  <c r="AC21" i="1"/>
  <c r="AD21" i="1" s="1"/>
  <c r="AE21" i="1" s="1"/>
  <c r="AF21" i="1" s="1"/>
  <c r="AG21" i="1" s="1"/>
  <c r="AH21" i="1" s="1"/>
  <c r="AI21" i="1" s="1"/>
  <c r="X89" i="4"/>
  <c r="U90" i="4"/>
  <c r="C90" i="4"/>
  <c r="F89" i="4"/>
  <c r="AJ21" i="1" l="1"/>
  <c r="AC22" i="1"/>
  <c r="AD22" i="1" s="1"/>
  <c r="AE22" i="1" s="1"/>
  <c r="AF22" i="1" s="1"/>
  <c r="AG22" i="1" s="1"/>
  <c r="AH22" i="1" s="1"/>
  <c r="AI22" i="1" s="1"/>
  <c r="C91" i="4"/>
  <c r="F90" i="4"/>
  <c r="X90" i="4"/>
  <c r="U91" i="4"/>
  <c r="AJ22" i="1" l="1"/>
  <c r="AC23" i="1"/>
  <c r="AD23" i="1" s="1"/>
  <c r="AE23" i="1" s="1"/>
  <c r="AF23" i="1" s="1"/>
  <c r="AG23" i="1" s="1"/>
  <c r="AH23" i="1" s="1"/>
  <c r="AI23" i="1" s="1"/>
  <c r="AJ23" i="1" s="1"/>
  <c r="B27" i="1"/>
  <c r="X91" i="4"/>
  <c r="U92" i="4"/>
  <c r="F91" i="4"/>
  <c r="C92" i="4"/>
  <c r="C27" i="1" l="1"/>
  <c r="D27" i="1" s="1"/>
  <c r="E27" i="1" s="1"/>
  <c r="F27" i="1" s="1"/>
  <c r="G27" i="1" s="1"/>
  <c r="H27" i="1" s="1"/>
  <c r="I27" i="1" s="1"/>
  <c r="C93" i="4"/>
  <c r="F92" i="4"/>
  <c r="U93" i="4"/>
  <c r="X92" i="4"/>
  <c r="B28" i="1" l="1"/>
  <c r="C28" i="1" s="1"/>
  <c r="D28" i="1" s="1"/>
  <c r="E28" i="1" s="1"/>
  <c r="F28" i="1" s="1"/>
  <c r="G28" i="1" s="1"/>
  <c r="H28" i="1" s="1"/>
  <c r="I28" i="1" s="1"/>
  <c r="X93" i="4"/>
  <c r="U94" i="4"/>
  <c r="F93" i="4"/>
  <c r="C94" i="4"/>
  <c r="B29" i="1" l="1"/>
  <c r="C29" i="1" s="1"/>
  <c r="D29" i="1" s="1"/>
  <c r="E29" i="1" s="1"/>
  <c r="F29" i="1" s="1"/>
  <c r="G29" i="1" s="1"/>
  <c r="H29" i="1" s="1"/>
  <c r="I29" i="1" s="1"/>
  <c r="B30" i="1"/>
  <c r="C30" i="1" s="1"/>
  <c r="D30" i="1" s="1"/>
  <c r="E30" i="1" s="1"/>
  <c r="F30" i="1" s="1"/>
  <c r="G30" i="1" s="1"/>
  <c r="H30" i="1" s="1"/>
  <c r="C95" i="4"/>
  <c r="F94" i="4"/>
  <c r="U95" i="4"/>
  <c r="X94" i="4"/>
  <c r="I30" i="1" l="1"/>
  <c r="B31" i="1"/>
  <c r="C31" i="1" s="1"/>
  <c r="D31" i="1" s="1"/>
  <c r="E31" i="1" s="1"/>
  <c r="F31" i="1" s="1"/>
  <c r="G31" i="1" s="1"/>
  <c r="H31" i="1" s="1"/>
  <c r="C96" i="4"/>
  <c r="F95" i="4"/>
  <c r="X95" i="4"/>
  <c r="U96" i="4"/>
  <c r="B32" i="1" l="1"/>
  <c r="C32" i="1" s="1"/>
  <c r="D32" i="1" s="1"/>
  <c r="E32" i="1" s="1"/>
  <c r="F32" i="1" s="1"/>
  <c r="G32" i="1" s="1"/>
  <c r="H32" i="1" s="1"/>
  <c r="I32" i="1" s="1"/>
  <c r="I31" i="1"/>
  <c r="K27" i="1"/>
  <c r="X96" i="4"/>
  <c r="U97" i="4"/>
  <c r="C97" i="4"/>
  <c r="F96" i="4"/>
  <c r="L27" i="1" l="1"/>
  <c r="M27" i="1"/>
  <c r="N27" i="1" s="1"/>
  <c r="O27" i="1" s="1"/>
  <c r="P27" i="1" s="1"/>
  <c r="Q27" i="1" s="1"/>
  <c r="R27" i="1" s="1"/>
  <c r="C98" i="4"/>
  <c r="F97" i="4"/>
  <c r="U98" i="4"/>
  <c r="X97" i="4"/>
  <c r="K28" i="1" l="1"/>
  <c r="L28" i="1" s="1"/>
  <c r="M28" i="1" s="1"/>
  <c r="N28" i="1" s="1"/>
  <c r="O28" i="1" s="1"/>
  <c r="P28" i="1" s="1"/>
  <c r="Q28" i="1" s="1"/>
  <c r="R28" i="1" s="1"/>
  <c r="C99" i="4"/>
  <c r="F98" i="4"/>
  <c r="U99" i="4"/>
  <c r="X98" i="4"/>
  <c r="K29" i="1" l="1"/>
  <c r="L29" i="1" s="1"/>
  <c r="M29" i="1" s="1"/>
  <c r="N29" i="1" s="1"/>
  <c r="O29" i="1" s="1"/>
  <c r="P29" i="1" s="1"/>
  <c r="Q29" i="1" s="1"/>
  <c r="R29" i="1" s="1"/>
  <c r="U100" i="4"/>
  <c r="X99" i="4"/>
  <c r="C100" i="4"/>
  <c r="F99" i="4"/>
  <c r="K30" i="1" l="1"/>
  <c r="L30" i="1" s="1"/>
  <c r="M30" i="1" s="1"/>
  <c r="N30" i="1" s="1"/>
  <c r="O30" i="1" s="1"/>
  <c r="P30" i="1" s="1"/>
  <c r="Q30" i="1" s="1"/>
  <c r="K31" i="1" s="1"/>
  <c r="L31" i="1" s="1"/>
  <c r="M31" i="1" s="1"/>
  <c r="N31" i="1" s="1"/>
  <c r="O31" i="1" s="1"/>
  <c r="P31" i="1" s="1"/>
  <c r="Q31" i="1" s="1"/>
  <c r="R30" i="1"/>
  <c r="X100" i="4"/>
  <c r="U101" i="4"/>
  <c r="C101" i="4"/>
  <c r="F100" i="4"/>
  <c r="R31" i="1" l="1"/>
  <c r="K32" i="1"/>
  <c r="L32" i="1" s="1"/>
  <c r="M32" i="1" s="1"/>
  <c r="N32" i="1" s="1"/>
  <c r="O32" i="1" s="1"/>
  <c r="P32" i="1" s="1"/>
  <c r="Q32" i="1" s="1"/>
  <c r="R32" i="1" s="1"/>
  <c r="T27" i="1"/>
  <c r="U27" i="1" s="1"/>
  <c r="V27" i="1" s="1"/>
  <c r="W27" i="1" s="1"/>
  <c r="X27" i="1" s="1"/>
  <c r="Y27" i="1" s="1"/>
  <c r="Z27" i="1" s="1"/>
  <c r="F101" i="4"/>
  <c r="C102" i="4"/>
  <c r="U102" i="4"/>
  <c r="X101" i="4"/>
  <c r="AA27" i="1" l="1"/>
  <c r="T28" i="1"/>
  <c r="U28" i="1" s="1"/>
  <c r="V28" i="1" s="1"/>
  <c r="W28" i="1" s="1"/>
  <c r="X28" i="1" s="1"/>
  <c r="Y28" i="1" s="1"/>
  <c r="Z28" i="1" s="1"/>
  <c r="U103" i="4"/>
  <c r="X102" i="4"/>
  <c r="F102" i="4"/>
  <c r="C103" i="4"/>
  <c r="AA28" i="1" l="1"/>
  <c r="T29" i="1"/>
  <c r="U29" i="1" s="1"/>
  <c r="V29" i="1" s="1"/>
  <c r="W29" i="1" s="1"/>
  <c r="X29" i="1" s="1"/>
  <c r="Y29" i="1" s="1"/>
  <c r="Z29" i="1" s="1"/>
  <c r="C104" i="4"/>
  <c r="F103" i="4"/>
  <c r="X103" i="4"/>
  <c r="U104" i="4"/>
  <c r="AA29" i="1" l="1"/>
  <c r="T30" i="1"/>
  <c r="U30" i="1" s="1"/>
  <c r="V30" i="1" s="1"/>
  <c r="W30" i="1" s="1"/>
  <c r="X30" i="1" s="1"/>
  <c r="Y30" i="1" s="1"/>
  <c r="Z30" i="1" s="1"/>
  <c r="U105" i="4"/>
  <c r="X104" i="4"/>
  <c r="C105" i="4"/>
  <c r="F104" i="4"/>
  <c r="AA30" i="1" l="1"/>
  <c r="T31" i="1"/>
  <c r="U31" i="1" s="1"/>
  <c r="V31" i="1" s="1"/>
  <c r="W31" i="1" s="1"/>
  <c r="X31" i="1" s="1"/>
  <c r="Y31" i="1" s="1"/>
  <c r="Z31" i="1" s="1"/>
  <c r="C106" i="4"/>
  <c r="F105" i="4"/>
  <c r="X105" i="4"/>
  <c r="U106" i="4"/>
  <c r="AA31" i="1" l="1"/>
  <c r="T32" i="1"/>
  <c r="U32" i="1" s="1"/>
  <c r="V32" i="1" s="1"/>
  <c r="W32" i="1" s="1"/>
  <c r="X32" i="1" s="1"/>
  <c r="Y32" i="1" s="1"/>
  <c r="Z32" i="1" s="1"/>
  <c r="AA32" i="1" s="1"/>
  <c r="AC27" i="1"/>
  <c r="AD27" i="1" s="1"/>
  <c r="AE27" i="1" s="1"/>
  <c r="AF27" i="1" s="1"/>
  <c r="AG27" i="1" s="1"/>
  <c r="AH27" i="1" s="1"/>
  <c r="AI27" i="1" s="1"/>
  <c r="X106" i="4"/>
  <c r="U107" i="4"/>
  <c r="F106" i="4"/>
  <c r="C107" i="4"/>
  <c r="AJ27" i="1" l="1"/>
  <c r="AC28" i="1"/>
  <c r="AD28" i="1" s="1"/>
  <c r="AE28" i="1" s="1"/>
  <c r="AF28" i="1" s="1"/>
  <c r="AG28" i="1" s="1"/>
  <c r="AH28" i="1" s="1"/>
  <c r="AI28" i="1" s="1"/>
  <c r="C108" i="4"/>
  <c r="F107" i="4"/>
  <c r="X107" i="4"/>
  <c r="U108" i="4"/>
  <c r="AJ28" i="1" l="1"/>
  <c r="AC29" i="1"/>
  <c r="AD29" i="1" s="1"/>
  <c r="AE29" i="1" s="1"/>
  <c r="AF29" i="1" s="1"/>
  <c r="AG29" i="1" s="1"/>
  <c r="AH29" i="1" s="1"/>
  <c r="AI29" i="1" s="1"/>
  <c r="U109" i="4"/>
  <c r="X108" i="4"/>
  <c r="C109" i="4"/>
  <c r="F108" i="4"/>
  <c r="AJ29" i="1" l="1"/>
  <c r="AC30" i="1"/>
  <c r="AD30" i="1" s="1"/>
  <c r="AE30" i="1" s="1"/>
  <c r="AF30" i="1" s="1"/>
  <c r="AG30" i="1" s="1"/>
  <c r="AH30" i="1" s="1"/>
  <c r="AI30" i="1" s="1"/>
  <c r="C110" i="4"/>
  <c r="F109" i="4"/>
  <c r="U110" i="4"/>
  <c r="X109" i="4"/>
  <c r="AC31" i="1" l="1"/>
  <c r="AD31" i="1" s="1"/>
  <c r="AE31" i="1" s="1"/>
  <c r="AF31" i="1" s="1"/>
  <c r="AG31" i="1" s="1"/>
  <c r="AJ30" i="1"/>
  <c r="U111" i="4"/>
  <c r="X110" i="4"/>
  <c r="C111" i="4"/>
  <c r="F110" i="4"/>
  <c r="AH31" i="1" l="1"/>
  <c r="AI31" i="1" s="1"/>
  <c r="AC32" i="1" s="1"/>
  <c r="AD32" i="1" s="1"/>
  <c r="AE32" i="1" s="1"/>
  <c r="AF32" i="1" s="1"/>
  <c r="AG32" i="1" s="1"/>
  <c r="F111" i="4"/>
  <c r="C112" i="4"/>
  <c r="U112" i="4"/>
  <c r="X111" i="4"/>
  <c r="AJ31" i="1" l="1"/>
  <c r="AH32" i="1"/>
  <c r="AI32" i="1" s="1"/>
  <c r="AJ32" i="1"/>
  <c r="F112" i="4"/>
  <c r="C113" i="4"/>
  <c r="U113" i="4"/>
  <c r="X112" i="4"/>
  <c r="U114" i="4" l="1"/>
  <c r="X113" i="4"/>
  <c r="C114" i="4"/>
  <c r="F113" i="4"/>
  <c r="X114" i="4" l="1"/>
  <c r="U115" i="4"/>
  <c r="F114" i="4"/>
  <c r="C115" i="4"/>
  <c r="C116" i="4" l="1"/>
  <c r="F115" i="4"/>
  <c r="X115" i="4"/>
  <c r="U116" i="4"/>
  <c r="F116" i="4" l="1"/>
  <c r="C117" i="4"/>
  <c r="X116" i="4"/>
  <c r="U117" i="4"/>
  <c r="U118" i="4" l="1"/>
  <c r="X117" i="4"/>
  <c r="C118" i="4"/>
  <c r="F117" i="4"/>
  <c r="X118" i="4" l="1"/>
  <c r="U119" i="4"/>
  <c r="C119" i="4"/>
  <c r="F118" i="4"/>
  <c r="F119" i="4" l="1"/>
  <c r="C120" i="4"/>
  <c r="U120" i="4"/>
  <c r="X119" i="4"/>
  <c r="U121" i="4" l="1"/>
  <c r="X120" i="4"/>
  <c r="C121" i="4"/>
  <c r="F120" i="4"/>
  <c r="F121" i="4" l="1"/>
  <c r="C122" i="4"/>
  <c r="X121" i="4"/>
  <c r="U122" i="4"/>
  <c r="U123" i="4" l="1"/>
  <c r="X122" i="4"/>
  <c r="F122" i="4"/>
  <c r="C123" i="4"/>
  <c r="C124" i="4" l="1"/>
  <c r="F123" i="4"/>
  <c r="U124" i="4"/>
  <c r="X123" i="4"/>
  <c r="U125" i="4" l="1"/>
  <c r="X124" i="4"/>
  <c r="C125" i="4"/>
  <c r="F124" i="4"/>
  <c r="X125" i="4" l="1"/>
  <c r="U126" i="4"/>
  <c r="C126" i="4"/>
  <c r="F125" i="4"/>
  <c r="C127" i="4" l="1"/>
  <c r="F126" i="4"/>
  <c r="U127" i="4"/>
  <c r="X126" i="4"/>
  <c r="F127" i="4" l="1"/>
  <c r="C128" i="4"/>
  <c r="U128" i="4"/>
  <c r="X127" i="4"/>
  <c r="F128" i="4" l="1"/>
  <c r="C129" i="4"/>
  <c r="U129" i="4"/>
  <c r="X128" i="4"/>
  <c r="X129" i="4" l="1"/>
  <c r="U130" i="4"/>
  <c r="F129" i="4"/>
  <c r="C130" i="4"/>
  <c r="C131" i="4" l="1"/>
  <c r="F130" i="4"/>
  <c r="X130" i="4"/>
  <c r="U131" i="4"/>
  <c r="F131" i="4" l="1"/>
  <c r="C132" i="4"/>
  <c r="X131" i="4"/>
  <c r="U132" i="4"/>
  <c r="U133" i="4" l="1"/>
  <c r="X132" i="4"/>
  <c r="F132" i="4"/>
  <c r="C133" i="4"/>
  <c r="U134" i="4" l="1"/>
  <c r="X133" i="4"/>
  <c r="F133" i="4"/>
  <c r="C134" i="4"/>
  <c r="X134" i="4" l="1"/>
  <c r="U135" i="4"/>
  <c r="C135" i="4"/>
  <c r="F134" i="4"/>
  <c r="C136" i="4" l="1"/>
  <c r="F135" i="4"/>
  <c r="X135" i="4"/>
  <c r="U136" i="4"/>
  <c r="X136" i="4" l="1"/>
  <c r="U137" i="4"/>
  <c r="C137" i="4"/>
  <c r="F136" i="4"/>
  <c r="U138" i="4" l="1"/>
  <c r="X137" i="4"/>
  <c r="C138" i="4"/>
  <c r="F137" i="4"/>
  <c r="C139" i="4" l="1"/>
  <c r="F138" i="4"/>
  <c r="X138" i="4"/>
  <c r="U139" i="4"/>
  <c r="U140" i="4" l="1"/>
  <c r="X139" i="4"/>
  <c r="F139" i="4"/>
  <c r="C140" i="4"/>
  <c r="F140" i="4" l="1"/>
  <c r="C141" i="4"/>
  <c r="U141" i="4"/>
  <c r="X140" i="4"/>
  <c r="U142" i="4" l="1"/>
  <c r="X141" i="4"/>
  <c r="C142" i="4"/>
  <c r="F141" i="4"/>
  <c r="F142" i="4" l="1"/>
  <c r="C143" i="4"/>
  <c r="X142" i="4"/>
  <c r="U143" i="4"/>
  <c r="U144" i="4" l="1"/>
  <c r="X143" i="4"/>
  <c r="C144" i="4"/>
  <c r="F143" i="4"/>
  <c r="F144" i="4" l="1"/>
  <c r="C145" i="4"/>
  <c r="U145" i="4"/>
  <c r="X144" i="4"/>
  <c r="U146" i="4" l="1"/>
  <c r="X145" i="4"/>
  <c r="F145" i="4"/>
  <c r="C146" i="4"/>
  <c r="F146" i="4" l="1"/>
  <c r="C147" i="4"/>
  <c r="X146" i="4"/>
  <c r="U147" i="4"/>
  <c r="C148" i="4" l="1"/>
  <c r="F147" i="4"/>
  <c r="U148" i="4"/>
  <c r="X147" i="4"/>
  <c r="U149" i="4" l="1"/>
  <c r="X148" i="4"/>
  <c r="C149" i="4"/>
  <c r="F148" i="4"/>
  <c r="C150" i="4" l="1"/>
  <c r="F149" i="4"/>
  <c r="X149" i="4"/>
  <c r="U150" i="4"/>
  <c r="U151" i="4" l="1"/>
  <c r="X150" i="4"/>
  <c r="C151" i="4"/>
  <c r="F150" i="4"/>
  <c r="F151" i="4" l="1"/>
  <c r="C152" i="4"/>
  <c r="U152" i="4"/>
  <c r="X151" i="4"/>
  <c r="F152" i="4" l="1"/>
  <c r="C153" i="4"/>
  <c r="U153" i="4"/>
  <c r="X152" i="4"/>
  <c r="C154" i="4" l="1"/>
  <c r="F153" i="4"/>
  <c r="X153" i="4"/>
  <c r="U154" i="4"/>
  <c r="U155" i="4" l="1"/>
  <c r="X154" i="4"/>
  <c r="F154" i="4"/>
  <c r="C155" i="4"/>
  <c r="U156" i="4" l="1"/>
  <c r="X155" i="4"/>
  <c r="C156" i="4"/>
  <c r="F155" i="4"/>
  <c r="X156" i="4" l="1"/>
  <c r="U157" i="4"/>
  <c r="F156" i="4"/>
  <c r="C157" i="4"/>
  <c r="C158" i="4" l="1"/>
  <c r="C159" i="4" s="1"/>
  <c r="F157" i="4"/>
  <c r="X157" i="4"/>
  <c r="U158" i="4"/>
  <c r="F158" i="4" l="1"/>
  <c r="U159" i="4"/>
  <c r="X158" i="4"/>
  <c r="U160" i="4" l="1"/>
  <c r="X159" i="4"/>
  <c r="C160" i="4"/>
  <c r="F159" i="4"/>
  <c r="X160" i="4" l="1"/>
  <c r="U161" i="4"/>
  <c r="F160" i="4"/>
  <c r="C161" i="4"/>
  <c r="X161" i="4" l="1"/>
  <c r="U162" i="4"/>
  <c r="F161" i="4"/>
  <c r="C162" i="4"/>
  <c r="X162" i="4" l="1"/>
  <c r="U163" i="4"/>
  <c r="F162" i="4"/>
  <c r="C163" i="4"/>
  <c r="C164" i="4" l="1"/>
  <c r="F163" i="4"/>
  <c r="U164" i="4"/>
  <c r="X163" i="4"/>
  <c r="F164" i="4" l="1"/>
  <c r="C165" i="4"/>
  <c r="U165" i="4"/>
  <c r="X164" i="4"/>
  <c r="C166" i="4" l="1"/>
  <c r="F165" i="4"/>
  <c r="U166" i="4"/>
  <c r="X165" i="4"/>
  <c r="X166" i="4" l="1"/>
  <c r="U167" i="4"/>
  <c r="C167" i="4"/>
  <c r="F166" i="4"/>
  <c r="C168" i="4" l="1"/>
  <c r="F167" i="4"/>
  <c r="X167" i="4"/>
  <c r="U168" i="4"/>
  <c r="U169" i="4" l="1"/>
  <c r="X168" i="4"/>
  <c r="F168" i="4"/>
  <c r="C169" i="4"/>
  <c r="F169" i="4" l="1"/>
  <c r="C170" i="4"/>
  <c r="U170" i="4"/>
  <c r="X169" i="4"/>
  <c r="X170" i="4" l="1"/>
  <c r="U171" i="4"/>
  <c r="C171" i="4"/>
  <c r="F170" i="4"/>
  <c r="C172" i="4" l="1"/>
  <c r="F171" i="4"/>
  <c r="X171" i="4"/>
  <c r="U172" i="4"/>
  <c r="U173" i="4" l="1"/>
  <c r="X172" i="4"/>
  <c r="F172" i="4"/>
  <c r="C173" i="4"/>
  <c r="C174" i="4" l="1"/>
  <c r="F173" i="4"/>
  <c r="X173" i="4"/>
  <c r="U174" i="4"/>
  <c r="U175" i="4" l="1"/>
  <c r="X174" i="4"/>
  <c r="F174" i="4"/>
  <c r="C175" i="4"/>
  <c r="C176" i="4" l="1"/>
  <c r="F175" i="4"/>
  <c r="U176" i="4"/>
  <c r="X175" i="4"/>
  <c r="X176" i="4" l="1"/>
  <c r="U177" i="4"/>
  <c r="C177" i="4"/>
  <c r="F176" i="4"/>
  <c r="C178" i="4" l="1"/>
  <c r="F177" i="4"/>
  <c r="U178" i="4"/>
  <c r="X177" i="4"/>
  <c r="U179" i="4" l="1"/>
  <c r="X178" i="4"/>
  <c r="C179" i="4"/>
  <c r="F178" i="4"/>
  <c r="C180" i="4" l="1"/>
  <c r="F179" i="4"/>
  <c r="U180" i="4"/>
  <c r="X179" i="4"/>
  <c r="U181" i="4" l="1"/>
  <c r="X180" i="4"/>
  <c r="C181" i="4"/>
  <c r="F180" i="4"/>
  <c r="F181" i="4" l="1"/>
  <c r="C182" i="4"/>
  <c r="X181" i="4"/>
  <c r="U182" i="4"/>
  <c r="C183" i="4" l="1"/>
  <c r="F182" i="4"/>
  <c r="U183" i="4"/>
  <c r="X182" i="4"/>
  <c r="C184" i="4" l="1"/>
  <c r="F183" i="4"/>
  <c r="U184" i="4"/>
  <c r="X183" i="4"/>
  <c r="X184" i="4" l="1"/>
  <c r="U185" i="4"/>
  <c r="C185" i="4"/>
  <c r="F184" i="4"/>
  <c r="F185" i="4" l="1"/>
  <c r="C186" i="4"/>
  <c r="U186" i="4"/>
  <c r="X185" i="4"/>
  <c r="X186" i="4" l="1"/>
  <c r="U187" i="4"/>
  <c r="F186" i="4"/>
  <c r="C187" i="4"/>
  <c r="F187" i="4" l="1"/>
  <c r="C188" i="4"/>
  <c r="U188" i="4"/>
  <c r="X187" i="4"/>
  <c r="U189" i="4" l="1"/>
  <c r="X188" i="4"/>
  <c r="F188" i="4"/>
  <c r="C189" i="4"/>
  <c r="C190" i="4" l="1"/>
  <c r="F189" i="4"/>
  <c r="X189" i="4"/>
  <c r="U190" i="4"/>
  <c r="X190" i="4" l="1"/>
  <c r="U191" i="4"/>
  <c r="C191" i="4"/>
  <c r="F190" i="4"/>
  <c r="C192" i="4" l="1"/>
  <c r="F191" i="4"/>
  <c r="U192" i="4"/>
  <c r="X191" i="4"/>
  <c r="U193" i="4" l="1"/>
  <c r="X192" i="4"/>
  <c r="C193" i="4"/>
  <c r="F192" i="4"/>
  <c r="F193" i="4" l="1"/>
  <c r="C194" i="4"/>
  <c r="X193" i="4"/>
  <c r="U194" i="4"/>
  <c r="F194" i="4" l="1"/>
  <c r="C195" i="4"/>
  <c r="X194" i="4"/>
  <c r="U195" i="4"/>
  <c r="X195" i="4" l="1"/>
  <c r="U196" i="4"/>
  <c r="F195" i="4"/>
  <c r="C196" i="4"/>
  <c r="F196" i="4" l="1"/>
  <c r="C197" i="4"/>
  <c r="X196" i="4"/>
  <c r="U197" i="4"/>
  <c r="X197" i="4" l="1"/>
  <c r="U198" i="4"/>
  <c r="C198" i="4"/>
  <c r="F197" i="4"/>
  <c r="X198" i="4" l="1"/>
  <c r="U199" i="4"/>
  <c r="F198" i="4"/>
  <c r="C199" i="4"/>
  <c r="X199" i="4" l="1"/>
  <c r="U200" i="4"/>
  <c r="F199" i="4"/>
  <c r="C200" i="4"/>
  <c r="C201" i="4" l="1"/>
  <c r="F200" i="4"/>
  <c r="U201" i="4"/>
  <c r="X200" i="4"/>
  <c r="U202" i="4" l="1"/>
  <c r="X201" i="4"/>
  <c r="C202" i="4"/>
  <c r="F201" i="4"/>
  <c r="C203" i="4" l="1"/>
  <c r="F202" i="4"/>
  <c r="X202" i="4"/>
  <c r="U203" i="4"/>
  <c r="X203" i="4" l="1"/>
  <c r="U204" i="4"/>
  <c r="C204" i="4"/>
  <c r="F203" i="4"/>
  <c r="F204" i="4" l="1"/>
  <c r="C205" i="4"/>
  <c r="U205" i="4"/>
  <c r="X204" i="4"/>
  <c r="U206" i="4" l="1"/>
  <c r="X205" i="4"/>
  <c r="F205" i="4"/>
  <c r="C206" i="4"/>
  <c r="F206" i="4" l="1"/>
  <c r="C207" i="4"/>
  <c r="U207" i="4"/>
  <c r="X206" i="4"/>
  <c r="X207" i="4" l="1"/>
  <c r="U208" i="4"/>
  <c r="F207" i="4"/>
  <c r="C208" i="4"/>
  <c r="C209" i="4" l="1"/>
  <c r="F208" i="4"/>
  <c r="X208" i="4"/>
  <c r="U209" i="4"/>
  <c r="U210" i="4" l="1"/>
  <c r="X209" i="4"/>
  <c r="C210" i="4"/>
  <c r="F209" i="4"/>
  <c r="F210" i="4" l="1"/>
  <c r="C211" i="4"/>
  <c r="U211" i="4"/>
  <c r="X210" i="4"/>
  <c r="F211" i="4" l="1"/>
  <c r="C212" i="4"/>
  <c r="U212" i="4"/>
  <c r="X211" i="4"/>
  <c r="U213" i="4" l="1"/>
  <c r="X212" i="4"/>
  <c r="F212" i="4"/>
  <c r="C213" i="4"/>
  <c r="F213" i="4" l="1"/>
  <c r="C214" i="4"/>
  <c r="U214" i="4"/>
  <c r="X213" i="4"/>
  <c r="C215" i="4" l="1"/>
  <c r="F214" i="4"/>
  <c r="X214" i="4"/>
  <c r="U215" i="4"/>
  <c r="X215" i="4" l="1"/>
  <c r="U216" i="4"/>
  <c r="C216" i="4"/>
  <c r="F215" i="4"/>
  <c r="U217" i="4" l="1"/>
  <c r="X216" i="4"/>
  <c r="F216" i="4"/>
  <c r="C217" i="4"/>
  <c r="X217" i="4" l="1"/>
  <c r="U218" i="4"/>
  <c r="C218" i="4"/>
  <c r="F217" i="4"/>
  <c r="F218" i="4" l="1"/>
  <c r="C219" i="4"/>
  <c r="U219" i="4"/>
  <c r="X218" i="4"/>
  <c r="X219" i="4" l="1"/>
  <c r="U220" i="4"/>
  <c r="F219" i="4"/>
  <c r="C220" i="4"/>
  <c r="F220" i="4" l="1"/>
  <c r="C221" i="4"/>
  <c r="X220" i="4"/>
  <c r="U221" i="4"/>
  <c r="U222" i="4" l="1"/>
  <c r="X221" i="4"/>
  <c r="F221" i="4"/>
  <c r="C222" i="4"/>
  <c r="F222" i="4" l="1"/>
  <c r="C223" i="4"/>
  <c r="X222" i="4"/>
  <c r="U223" i="4"/>
  <c r="U224" i="4" l="1"/>
  <c r="X223" i="4"/>
  <c r="C224" i="4"/>
  <c r="F223" i="4"/>
  <c r="X224" i="4" l="1"/>
  <c r="U225" i="4"/>
  <c r="F224" i="4"/>
  <c r="C225" i="4"/>
  <c r="C226" i="4" l="1"/>
  <c r="F225" i="4"/>
  <c r="X225" i="4"/>
  <c r="U226" i="4"/>
  <c r="X226" i="4" l="1"/>
  <c r="U227" i="4"/>
  <c r="C227" i="4"/>
  <c r="F226" i="4"/>
  <c r="C228" i="4" l="1"/>
  <c r="F227" i="4"/>
  <c r="X227" i="4"/>
  <c r="U228" i="4"/>
  <c r="X228" i="4" l="1"/>
  <c r="U229" i="4"/>
  <c r="F228" i="4"/>
  <c r="C229" i="4"/>
  <c r="C230" i="4" l="1"/>
  <c r="F229" i="4"/>
  <c r="X229" i="4"/>
  <c r="U230" i="4"/>
  <c r="X230" i="4" l="1"/>
  <c r="U231" i="4"/>
  <c r="F230" i="4"/>
  <c r="C231" i="4"/>
  <c r="U232" i="4" l="1"/>
  <c r="X231" i="4"/>
  <c r="F231" i="4"/>
  <c r="C232" i="4"/>
  <c r="F232" i="4" l="1"/>
  <c r="C233" i="4"/>
  <c r="X232" i="4"/>
  <c r="U233" i="4"/>
  <c r="X233" i="4" l="1"/>
  <c r="U234" i="4"/>
  <c r="F233" i="4"/>
  <c r="C234" i="4"/>
  <c r="F234" i="4" l="1"/>
  <c r="C235" i="4"/>
  <c r="X234" i="4"/>
  <c r="U235" i="4"/>
  <c r="X235" i="4" l="1"/>
  <c r="U236" i="4"/>
  <c r="F235" i="4"/>
  <c r="C236" i="4"/>
  <c r="C237" i="4" l="1"/>
  <c r="F236" i="4"/>
  <c r="U237" i="4"/>
  <c r="X236" i="4"/>
  <c r="U238" i="4" l="1"/>
  <c r="X237" i="4"/>
  <c r="F237" i="4"/>
  <c r="C238" i="4"/>
  <c r="F238" i="4" l="1"/>
  <c r="C239" i="4"/>
  <c r="U239" i="4"/>
  <c r="X238" i="4"/>
  <c r="U240" i="4" l="1"/>
  <c r="X239" i="4"/>
  <c r="F239" i="4"/>
  <c r="C240" i="4"/>
  <c r="C241" i="4" l="1"/>
  <c r="F240" i="4"/>
  <c r="X240" i="4"/>
  <c r="U241" i="4"/>
  <c r="X241" i="4" l="1"/>
  <c r="U242" i="4"/>
  <c r="F241" i="4"/>
  <c r="C242" i="4"/>
  <c r="C243" i="4" l="1"/>
  <c r="F242" i="4"/>
  <c r="X242" i="4"/>
  <c r="U243" i="4"/>
  <c r="U244" i="4" l="1"/>
  <c r="X243" i="4"/>
  <c r="F243" i="4"/>
  <c r="C244" i="4"/>
  <c r="F244" i="4" l="1"/>
  <c r="C245" i="4"/>
  <c r="U245" i="4"/>
  <c r="X244" i="4"/>
  <c r="X245" i="4" l="1"/>
  <c r="U246" i="4"/>
  <c r="C246" i="4"/>
  <c r="F245" i="4"/>
  <c r="F246" i="4" l="1"/>
  <c r="C247" i="4"/>
  <c r="U247" i="4"/>
  <c r="X246" i="4"/>
  <c r="U248" i="4" l="1"/>
  <c r="U249" i="4" s="1"/>
  <c r="X247" i="4"/>
  <c r="F247" i="4"/>
  <c r="C248" i="4"/>
  <c r="U250" i="4" l="1"/>
  <c r="X249" i="4"/>
  <c r="F248" i="4"/>
  <c r="C249" i="4"/>
  <c r="X248" i="4"/>
  <c r="X250" i="4" l="1"/>
  <c r="U251" i="4"/>
  <c r="F249" i="4"/>
  <c r="C250" i="4"/>
  <c r="F250" i="4" l="1"/>
  <c r="C251" i="4"/>
  <c r="X251" i="4"/>
  <c r="U252" i="4"/>
  <c r="U253" i="4" l="1"/>
  <c r="X252" i="4"/>
  <c r="F251" i="4"/>
  <c r="C252" i="4"/>
  <c r="F252" i="4" l="1"/>
  <c r="C253" i="4"/>
  <c r="U254" i="4"/>
  <c r="X253" i="4"/>
  <c r="U255" i="4" l="1"/>
  <c r="X254" i="4"/>
  <c r="C254" i="4"/>
  <c r="F253" i="4"/>
  <c r="X255" i="4" l="1"/>
  <c r="U256" i="4"/>
  <c r="F254" i="4"/>
  <c r="C255" i="4"/>
  <c r="F255" i="4" l="1"/>
  <c r="C256" i="4"/>
  <c r="C257" i="4" s="1"/>
  <c r="X256" i="4"/>
  <c r="U257" i="4"/>
  <c r="C258" i="4" l="1"/>
  <c r="C259" i="4" s="1"/>
  <c r="C260" i="4" s="1"/>
  <c r="C261" i="4" s="1"/>
  <c r="C262" i="4" s="1"/>
  <c r="C263" i="4" s="1"/>
  <c r="C264" i="4" s="1"/>
  <c r="C265" i="4" s="1"/>
  <c r="F257" i="4"/>
  <c r="U258" i="4"/>
  <c r="X257" i="4"/>
  <c r="F256" i="4"/>
  <c r="U259" i="4" l="1"/>
  <c r="X258" i="4"/>
  <c r="F258" i="4"/>
  <c r="F259" i="4" l="1"/>
  <c r="X259" i="4"/>
  <c r="U260" i="4"/>
  <c r="U261" i="4" l="1"/>
  <c r="X260" i="4"/>
  <c r="F260" i="4"/>
  <c r="F261" i="4" l="1"/>
  <c r="X261" i="4"/>
  <c r="U262" i="4"/>
  <c r="X262" i="4" l="1"/>
  <c r="U263" i="4"/>
  <c r="F262" i="4"/>
  <c r="F263" i="4" l="1"/>
  <c r="U264" i="4"/>
  <c r="X263" i="4"/>
  <c r="U265" i="4" l="1"/>
  <c r="X264" i="4"/>
  <c r="F264" i="4"/>
  <c r="C266" i="4" l="1"/>
  <c r="F265" i="4"/>
  <c r="U266" i="4"/>
  <c r="X265" i="4"/>
  <c r="X266" i="4" l="1"/>
  <c r="U267" i="4"/>
  <c r="C267" i="4"/>
  <c r="F266" i="4"/>
  <c r="C268" i="4" l="1"/>
  <c r="F267" i="4"/>
  <c r="U268" i="4"/>
  <c r="X267" i="4"/>
  <c r="U269" i="4" l="1"/>
  <c r="X268" i="4"/>
  <c r="C269" i="4"/>
  <c r="F268" i="4"/>
  <c r="U270" i="4" l="1"/>
  <c r="X269" i="4"/>
  <c r="F269" i="4"/>
  <c r="C270" i="4"/>
  <c r="F270" i="4" l="1"/>
  <c r="C271" i="4"/>
  <c r="X270" i="4"/>
  <c r="U271" i="4"/>
  <c r="X271" i="4" l="1"/>
  <c r="U272" i="4"/>
  <c r="C272" i="4"/>
  <c r="F271" i="4"/>
  <c r="C273" i="4" l="1"/>
  <c r="F272" i="4"/>
  <c r="X272" i="4"/>
  <c r="U273" i="4"/>
  <c r="U274" i="4" l="1"/>
  <c r="X273" i="4"/>
  <c r="C274" i="4"/>
  <c r="F273" i="4"/>
  <c r="F274" i="4" l="1"/>
  <c r="C275" i="4"/>
  <c r="U275" i="4"/>
  <c r="X274" i="4"/>
  <c r="X275" i="4" l="1"/>
  <c r="U276" i="4"/>
  <c r="F275" i="4"/>
  <c r="C276" i="4"/>
  <c r="F276" i="4" l="1"/>
  <c r="C277" i="4"/>
  <c r="U277" i="4"/>
  <c r="X276" i="4"/>
  <c r="U278" i="4" l="1"/>
  <c r="X277" i="4"/>
  <c r="F277" i="4"/>
  <c r="C278" i="4"/>
  <c r="U279" i="4" l="1"/>
  <c r="X278" i="4"/>
  <c r="C279" i="4"/>
  <c r="F278" i="4"/>
  <c r="F279" i="4" l="1"/>
  <c r="C280" i="4"/>
  <c r="U280" i="4"/>
  <c r="X279" i="4"/>
  <c r="U281" i="4" l="1"/>
  <c r="X280" i="4"/>
  <c r="F280" i="4"/>
  <c r="C281" i="4"/>
  <c r="F281" i="4" l="1"/>
  <c r="C282" i="4"/>
  <c r="U282" i="4"/>
  <c r="X281" i="4"/>
  <c r="U283" i="4" l="1"/>
  <c r="X282" i="4"/>
  <c r="F282" i="4"/>
  <c r="C283" i="4"/>
  <c r="U284" i="4" l="1"/>
  <c r="X283" i="4"/>
  <c r="F283" i="4"/>
  <c r="C284" i="4"/>
  <c r="F284" i="4" l="1"/>
  <c r="C285" i="4"/>
  <c r="U285" i="4"/>
  <c r="X284" i="4"/>
  <c r="U286" i="4" l="1"/>
  <c r="X285" i="4"/>
  <c r="F285" i="4"/>
  <c r="C286" i="4"/>
  <c r="F286" i="4" l="1"/>
  <c r="C287" i="4"/>
  <c r="U287" i="4"/>
  <c r="X286" i="4"/>
  <c r="U288" i="4" l="1"/>
  <c r="X287" i="4"/>
  <c r="C288" i="4"/>
  <c r="F287" i="4"/>
  <c r="F288" i="4" l="1"/>
  <c r="C289" i="4"/>
  <c r="X288" i="4"/>
  <c r="U289" i="4"/>
  <c r="X289" i="4" l="1"/>
  <c r="U290" i="4"/>
  <c r="F289" i="4"/>
  <c r="C290" i="4"/>
  <c r="C291" i="4" l="1"/>
  <c r="F290" i="4"/>
  <c r="U291" i="4"/>
  <c r="X290" i="4"/>
  <c r="U292" i="4" l="1"/>
  <c r="X291" i="4"/>
  <c r="F291" i="4"/>
  <c r="C292" i="4"/>
  <c r="X292" i="4" l="1"/>
  <c r="U293" i="4"/>
  <c r="F292" i="4"/>
  <c r="C293" i="4"/>
  <c r="F293" i="4" l="1"/>
  <c r="C294" i="4"/>
  <c r="U294" i="4"/>
  <c r="X293" i="4"/>
  <c r="X294" i="4" l="1"/>
  <c r="U295" i="4"/>
  <c r="F294" i="4"/>
  <c r="C295" i="4"/>
  <c r="F295" i="4" l="1"/>
  <c r="C296" i="4"/>
  <c r="U296" i="4"/>
  <c r="X295" i="4"/>
  <c r="X296" i="4" l="1"/>
  <c r="U297" i="4"/>
  <c r="C297" i="4"/>
  <c r="F296" i="4"/>
  <c r="F297" i="4" l="1"/>
  <c r="C298" i="4"/>
  <c r="U298" i="4"/>
  <c r="X297" i="4"/>
  <c r="X298" i="4" l="1"/>
  <c r="U299" i="4"/>
  <c r="C299" i="4"/>
  <c r="F298" i="4"/>
  <c r="C300" i="4" l="1"/>
  <c r="F299" i="4"/>
  <c r="U300" i="4"/>
  <c r="X299" i="4"/>
  <c r="C301" i="4" l="1"/>
  <c r="F300" i="4"/>
  <c r="X300" i="4"/>
  <c r="U301" i="4"/>
  <c r="U302" i="4" l="1"/>
  <c r="X301" i="4"/>
  <c r="C302" i="4"/>
  <c r="F301" i="4"/>
  <c r="C303" i="4" l="1"/>
  <c r="F302" i="4"/>
  <c r="U303" i="4"/>
  <c r="X302" i="4"/>
  <c r="U304" i="4" l="1"/>
  <c r="X303" i="4"/>
  <c r="C304" i="4"/>
  <c r="F303" i="4"/>
  <c r="C305" i="4" l="1"/>
  <c r="F304" i="4"/>
  <c r="X304" i="4"/>
  <c r="U305" i="4"/>
  <c r="U306" i="4" l="1"/>
  <c r="X305" i="4"/>
  <c r="C306" i="4"/>
  <c r="F305" i="4"/>
  <c r="C307" i="4" l="1"/>
  <c r="F306" i="4"/>
  <c r="X306" i="4"/>
  <c r="U307" i="4"/>
  <c r="X307" i="4" l="1"/>
  <c r="U308" i="4"/>
  <c r="C308" i="4"/>
  <c r="F307" i="4"/>
  <c r="C309" i="4" l="1"/>
  <c r="F308" i="4"/>
  <c r="U309" i="4"/>
  <c r="X308" i="4"/>
  <c r="X309" i="4" l="1"/>
  <c r="U310" i="4"/>
  <c r="F309" i="4"/>
  <c r="C310" i="4"/>
  <c r="C311" i="4" l="1"/>
  <c r="F310" i="4"/>
  <c r="U311" i="4"/>
  <c r="X310" i="4"/>
  <c r="X311" i="4" l="1"/>
  <c r="U312" i="4"/>
  <c r="C312" i="4"/>
  <c r="F311" i="4"/>
  <c r="C313" i="4" l="1"/>
  <c r="F312" i="4"/>
  <c r="X312" i="4"/>
  <c r="U313" i="4"/>
  <c r="X313" i="4" l="1"/>
  <c r="U314" i="4"/>
  <c r="C314" i="4"/>
  <c r="F313" i="4"/>
  <c r="C315" i="4" l="1"/>
  <c r="F314" i="4"/>
  <c r="X314" i="4"/>
  <c r="U315" i="4"/>
  <c r="X315" i="4" l="1"/>
  <c r="U316" i="4"/>
  <c r="C316" i="4"/>
  <c r="F315" i="4"/>
  <c r="F316" i="4" l="1"/>
  <c r="C317" i="4"/>
  <c r="U317" i="4"/>
  <c r="X316" i="4"/>
  <c r="U318" i="4" l="1"/>
  <c r="X317" i="4"/>
  <c r="C318" i="4"/>
  <c r="F317" i="4"/>
  <c r="F318" i="4" l="1"/>
  <c r="C319" i="4"/>
  <c r="U319" i="4"/>
  <c r="X318" i="4"/>
  <c r="U320" i="4" l="1"/>
  <c r="X319" i="4"/>
  <c r="C320" i="4"/>
  <c r="F319" i="4"/>
  <c r="U321" i="4" l="1"/>
  <c r="X320" i="4"/>
  <c r="C321" i="4"/>
  <c r="F320" i="4"/>
  <c r="U322" i="4" l="1"/>
  <c r="X321" i="4"/>
  <c r="F321" i="4"/>
  <c r="C322" i="4"/>
  <c r="C323" i="4" l="1"/>
  <c r="F322" i="4"/>
  <c r="X322" i="4"/>
  <c r="U323" i="4"/>
  <c r="C324" i="4" l="1"/>
  <c r="F323" i="4"/>
  <c r="X323" i="4"/>
  <c r="U324" i="4"/>
  <c r="X324" i="4" l="1"/>
  <c r="U325" i="4"/>
  <c r="C325" i="4"/>
  <c r="F324" i="4"/>
  <c r="F325" i="4" l="1"/>
  <c r="C326" i="4"/>
  <c r="X325" i="4"/>
  <c r="U326" i="4"/>
  <c r="U327" i="4" l="1"/>
  <c r="X326" i="4"/>
  <c r="C327" i="4"/>
  <c r="F326" i="4"/>
  <c r="X327" i="4" l="1"/>
  <c r="U328" i="4"/>
  <c r="F327" i="4"/>
  <c r="C328" i="4"/>
  <c r="C329" i="4" l="1"/>
  <c r="F328" i="4"/>
  <c r="X328" i="4"/>
  <c r="U329" i="4"/>
  <c r="U330" i="4" l="1"/>
  <c r="X329" i="4"/>
  <c r="C330" i="4"/>
  <c r="F329" i="4"/>
  <c r="C331" i="4" l="1"/>
  <c r="F330" i="4"/>
  <c r="X330" i="4"/>
  <c r="U331" i="4"/>
  <c r="U332" i="4" l="1"/>
  <c r="X331" i="4"/>
  <c r="F331" i="4"/>
  <c r="C332" i="4"/>
  <c r="F332" i="4" l="1"/>
  <c r="C333" i="4"/>
  <c r="X332" i="4"/>
  <c r="U333" i="4"/>
  <c r="U334" i="4" l="1"/>
  <c r="X333" i="4"/>
  <c r="F333" i="4"/>
  <c r="C334" i="4"/>
  <c r="C335" i="4" l="1"/>
  <c r="F334" i="4"/>
  <c r="X334" i="4"/>
  <c r="U335" i="4"/>
  <c r="U336" i="4" l="1"/>
  <c r="X335" i="4"/>
  <c r="F335" i="4"/>
  <c r="C336" i="4"/>
  <c r="C337" i="4" l="1"/>
  <c r="F336" i="4"/>
  <c r="U337" i="4"/>
  <c r="X336" i="4"/>
  <c r="X337" i="4" l="1"/>
  <c r="U338" i="4"/>
  <c r="F337" i="4"/>
  <c r="C338" i="4"/>
  <c r="F338" i="4" l="1"/>
  <c r="C339" i="4"/>
  <c r="U339" i="4"/>
  <c r="X338" i="4"/>
  <c r="U340" i="4" l="1"/>
  <c r="X339" i="4"/>
  <c r="C340" i="4"/>
  <c r="F339" i="4"/>
  <c r="C341" i="4" l="1"/>
  <c r="F340" i="4"/>
  <c r="X340" i="4"/>
  <c r="U341" i="4"/>
  <c r="U342" i="4" l="1"/>
  <c r="X341" i="4"/>
  <c r="C342" i="4"/>
  <c r="F341" i="4"/>
  <c r="C343" i="4" l="1"/>
  <c r="F342" i="4"/>
  <c r="X342" i="4"/>
  <c r="U343" i="4"/>
  <c r="U344" i="4" l="1"/>
  <c r="X343" i="4"/>
  <c r="F343" i="4"/>
  <c r="C344" i="4"/>
  <c r="C345" i="4" l="1"/>
  <c r="F344" i="4"/>
  <c r="X344" i="4"/>
  <c r="U345" i="4"/>
  <c r="U346" i="4" l="1"/>
  <c r="X345" i="4"/>
  <c r="F345" i="4"/>
  <c r="C346" i="4"/>
  <c r="F346" i="4" l="1"/>
  <c r="C347" i="4"/>
  <c r="X346" i="4"/>
  <c r="U347" i="4"/>
  <c r="X347" i="4" l="1"/>
  <c r="U348" i="4"/>
  <c r="F347" i="4"/>
  <c r="C348" i="4"/>
  <c r="C349" i="4" l="1"/>
  <c r="F348" i="4"/>
  <c r="U349" i="4"/>
  <c r="X348" i="4"/>
  <c r="X349" i="4" l="1"/>
  <c r="U350" i="4"/>
  <c r="F349" i="4"/>
  <c r="C350" i="4"/>
  <c r="C351" i="4" l="1"/>
  <c r="F350" i="4"/>
  <c r="U351" i="4"/>
  <c r="X350" i="4"/>
  <c r="U352" i="4" l="1"/>
  <c r="X351" i="4"/>
  <c r="F351" i="4"/>
  <c r="C352" i="4"/>
  <c r="C353" i="4" l="1"/>
  <c r="F352" i="4"/>
  <c r="X352" i="4"/>
  <c r="U353" i="4"/>
  <c r="X353" i="4" l="1"/>
  <c r="U354" i="4"/>
  <c r="F353" i="4"/>
  <c r="C354" i="4"/>
  <c r="F354" i="4" l="1"/>
  <c r="C355" i="4"/>
  <c r="U355" i="4"/>
  <c r="X354" i="4"/>
  <c r="U356" i="4" l="1"/>
  <c r="X355" i="4"/>
  <c r="C356" i="4"/>
  <c r="F355" i="4"/>
  <c r="C357" i="4" l="1"/>
  <c r="F356" i="4"/>
  <c r="X356" i="4"/>
  <c r="U357" i="4"/>
  <c r="U358" i="4" l="1"/>
  <c r="X357" i="4"/>
  <c r="C358" i="4"/>
  <c r="F357" i="4"/>
  <c r="C359" i="4" l="1"/>
  <c r="F358" i="4"/>
  <c r="U359" i="4"/>
  <c r="X358" i="4"/>
  <c r="U360" i="4" l="1"/>
  <c r="X359" i="4"/>
  <c r="F359" i="4"/>
  <c r="C360" i="4"/>
  <c r="C361" i="4" l="1"/>
  <c r="F360" i="4"/>
  <c r="U361" i="4"/>
  <c r="X360" i="4"/>
  <c r="X361" i="4" l="1"/>
  <c r="U362" i="4"/>
  <c r="F361" i="4"/>
  <c r="C362" i="4"/>
  <c r="C363" i="4" l="1"/>
  <c r="F362" i="4"/>
  <c r="U363" i="4"/>
  <c r="X362" i="4"/>
  <c r="X363" i="4" l="1"/>
  <c r="U364" i="4"/>
  <c r="C364" i="4"/>
  <c r="F363" i="4"/>
  <c r="C365" i="4" l="1"/>
  <c r="F364" i="4"/>
  <c r="X364" i="4"/>
  <c r="U365" i="4"/>
  <c r="X365" i="4" l="1"/>
  <c r="U366" i="4"/>
  <c r="C366" i="4"/>
  <c r="F365" i="4"/>
  <c r="F366" i="4" l="1"/>
  <c r="C367" i="4"/>
  <c r="X366" i="4"/>
  <c r="U367" i="4"/>
  <c r="U368" i="4" l="1"/>
  <c r="X367" i="4"/>
  <c r="F367" i="4"/>
  <c r="C368" i="4"/>
  <c r="C369" i="4" l="1"/>
  <c r="F368" i="4"/>
  <c r="X368" i="4"/>
  <c r="U369" i="4"/>
  <c r="U370" i="4" l="1"/>
  <c r="X369" i="4"/>
  <c r="C370" i="4"/>
  <c r="F369" i="4"/>
  <c r="C371" i="4" l="1"/>
  <c r="F370" i="4"/>
  <c r="X370" i="4"/>
  <c r="U371" i="4"/>
  <c r="U372" i="4" l="1"/>
  <c r="X371" i="4"/>
  <c r="C372" i="4"/>
  <c r="F371" i="4"/>
  <c r="F372" i="4" l="1"/>
  <c r="C373" i="4"/>
  <c r="U373" i="4"/>
  <c r="X372" i="4"/>
  <c r="X373" i="4" l="1"/>
  <c r="U374" i="4"/>
  <c r="C374" i="4"/>
  <c r="F373" i="4"/>
  <c r="F374" i="4" l="1"/>
  <c r="C375" i="4"/>
  <c r="X374" i="4"/>
  <c r="U375" i="4"/>
  <c r="X375" i="4" l="1"/>
  <c r="U376" i="4"/>
  <c r="F375" i="4"/>
  <c r="C376" i="4"/>
  <c r="C377" i="4" l="1"/>
  <c r="F376" i="4"/>
  <c r="X376" i="4"/>
  <c r="U377" i="4"/>
  <c r="U378" i="4" l="1"/>
  <c r="X377" i="4"/>
  <c r="C378" i="4"/>
  <c r="F377" i="4"/>
  <c r="C379" i="4" l="1"/>
  <c r="F378" i="4"/>
  <c r="X378" i="4"/>
  <c r="U379" i="4"/>
  <c r="X379" i="4" l="1"/>
  <c r="U380" i="4"/>
  <c r="F379" i="4"/>
  <c r="C380" i="4"/>
  <c r="F380" i="4" l="1"/>
  <c r="C381" i="4"/>
  <c r="X380" i="4"/>
  <c r="U381" i="4"/>
  <c r="U382" i="4" l="1"/>
  <c r="X381" i="4"/>
  <c r="C382" i="4"/>
  <c r="F381" i="4"/>
  <c r="F382" i="4" l="1"/>
  <c r="C383" i="4"/>
  <c r="X382" i="4"/>
  <c r="U383" i="4"/>
  <c r="U384" i="4" l="1"/>
  <c r="X383" i="4"/>
  <c r="F383" i="4"/>
  <c r="C384" i="4"/>
  <c r="C385" i="4" l="1"/>
  <c r="F384" i="4"/>
  <c r="U385" i="4"/>
  <c r="X384" i="4"/>
  <c r="U386" i="4" l="1"/>
  <c r="X385" i="4"/>
  <c r="F385" i="4"/>
  <c r="C386" i="4"/>
  <c r="C387" i="4" l="1"/>
  <c r="F386" i="4"/>
  <c r="X386" i="4"/>
  <c r="U387" i="4"/>
  <c r="U388" i="4" l="1"/>
  <c r="X387" i="4"/>
  <c r="F387" i="4"/>
  <c r="C388" i="4"/>
  <c r="F388" i="4" l="1"/>
  <c r="C389" i="4"/>
  <c r="X388" i="4"/>
  <c r="U389" i="4"/>
  <c r="U390" i="4" l="1"/>
  <c r="X389" i="4"/>
  <c r="F389" i="4"/>
  <c r="C390" i="4"/>
  <c r="C391" i="4" l="1"/>
  <c r="F390" i="4"/>
  <c r="U391" i="4"/>
  <c r="X390" i="4"/>
  <c r="U392" i="4" l="1"/>
  <c r="X391" i="4"/>
  <c r="F391" i="4"/>
  <c r="C392" i="4"/>
  <c r="C393" i="4" l="1"/>
  <c r="F392" i="4"/>
  <c r="U393" i="4"/>
  <c r="X392" i="4"/>
  <c r="U394" i="4" l="1"/>
  <c r="X393" i="4"/>
  <c r="F393" i="4"/>
  <c r="C394" i="4"/>
  <c r="C395" i="4" l="1"/>
  <c r="F394" i="4"/>
  <c r="U395" i="4"/>
  <c r="X394" i="4"/>
  <c r="X395" i="4" l="1"/>
  <c r="U396" i="4"/>
  <c r="C396" i="4"/>
  <c r="F395" i="4"/>
  <c r="X396" i="4" l="1"/>
  <c r="U397" i="4"/>
  <c r="C397" i="4"/>
  <c r="F396" i="4"/>
  <c r="C398" i="4" l="1"/>
  <c r="F397" i="4"/>
  <c r="X397" i="4"/>
  <c r="U398" i="4"/>
  <c r="U399" i="4" l="1"/>
  <c r="X398" i="4"/>
  <c r="C399" i="4"/>
  <c r="F398" i="4"/>
  <c r="C400" i="4" l="1"/>
  <c r="F399" i="4"/>
  <c r="X399" i="4"/>
  <c r="U400" i="4"/>
  <c r="U401" i="4" l="1"/>
  <c r="X400" i="4"/>
  <c r="C401" i="4"/>
  <c r="F400" i="4"/>
  <c r="F401" i="4" l="1"/>
  <c r="C402" i="4"/>
  <c r="X401" i="4"/>
  <c r="U402" i="4"/>
  <c r="C403" i="4" l="1"/>
  <c r="F402" i="4"/>
  <c r="U403" i="4"/>
  <c r="X402" i="4"/>
  <c r="U404" i="4" l="1"/>
  <c r="X403" i="4"/>
  <c r="C404" i="4"/>
  <c r="F403" i="4"/>
  <c r="F404" i="4" l="1"/>
  <c r="C405" i="4"/>
  <c r="X404" i="4"/>
  <c r="U405" i="4"/>
  <c r="U406" i="4" l="1"/>
  <c r="X405" i="4"/>
  <c r="F405" i="4"/>
  <c r="C406" i="4"/>
  <c r="C407" i="4" l="1"/>
  <c r="F406" i="4"/>
  <c r="X406" i="4"/>
  <c r="U407" i="4"/>
  <c r="X407" i="4" l="1"/>
  <c r="U408" i="4"/>
  <c r="F407" i="4"/>
  <c r="C408" i="4"/>
  <c r="C409" i="4" l="1"/>
  <c r="F408" i="4"/>
  <c r="X408" i="4"/>
  <c r="U409" i="4"/>
  <c r="X409" i="4" l="1"/>
  <c r="U410" i="4"/>
  <c r="F409" i="4"/>
  <c r="C410" i="4"/>
  <c r="C411" i="4" l="1"/>
  <c r="F410" i="4"/>
  <c r="X410" i="4"/>
  <c r="U411" i="4"/>
  <c r="X411" i="4" l="1"/>
  <c r="U412" i="4"/>
  <c r="C412" i="4"/>
  <c r="F411" i="4"/>
  <c r="F412" i="4" l="1"/>
  <c r="C413" i="4"/>
  <c r="U413" i="4"/>
  <c r="X412" i="4"/>
  <c r="U414" i="4" l="1"/>
  <c r="X413" i="4"/>
  <c r="C414" i="4"/>
  <c r="F413" i="4"/>
  <c r="F414" i="4" l="1"/>
  <c r="C415" i="4"/>
  <c r="U415" i="4"/>
  <c r="X414" i="4"/>
  <c r="U416" i="4" l="1"/>
  <c r="X415" i="4"/>
  <c r="F415" i="4"/>
  <c r="C416" i="4"/>
  <c r="C417" i="4" l="1"/>
  <c r="F416" i="4"/>
  <c r="X416" i="4"/>
  <c r="U427" i="4" s="1"/>
  <c r="F417" i="4" l="1"/>
  <c r="Q427" i="4" s="1"/>
  <c r="U38" i="4" s="1"/>
  <c r="R4" i="4" l="1"/>
  <c r="U432" i="4"/>
  <c r="U40" i="4" s="1"/>
  <c r="Q432" i="4"/>
</calcChain>
</file>

<file path=xl/sharedStrings.xml><?xml version="1.0" encoding="utf-8"?>
<sst xmlns="http://schemas.openxmlformats.org/spreadsheetml/2006/main" count="1757" uniqueCount="488">
  <si>
    <t>Les jours de la semaine</t>
  </si>
  <si>
    <t xml:space="preserve"> Les treize mois de l’année sont :</t>
  </si>
  <si>
    <t xml:space="preserve"> Les jours de la semaine sont :</t>
  </si>
  <si>
    <t>La régle des années bissextiles</t>
  </si>
  <si>
    <t>Année divisible par 4 :</t>
  </si>
  <si>
    <t>Année bissextile</t>
  </si>
  <si>
    <t>Année divisible par 100 :</t>
  </si>
  <si>
    <t>Année normale</t>
  </si>
  <si>
    <t>Année divisible par 400 :</t>
  </si>
  <si>
    <t>Calendrier grégorien</t>
  </si>
  <si>
    <t>Indiquez l'année désirée</t>
  </si>
  <si>
    <t>Ma</t>
  </si>
  <si>
    <t>Me</t>
  </si>
  <si>
    <t>Ve</t>
  </si>
  <si>
    <t>Sa</t>
  </si>
  <si>
    <t xml:space="preserve">Conversion de date </t>
  </si>
  <si>
    <t>Date grégorienne à convertir</t>
  </si>
  <si>
    <t>Date au Calendrier Moderne</t>
  </si>
  <si>
    <t xml:space="preserve"> : Fin de semaine </t>
  </si>
  <si>
    <t xml:space="preserve"> : Fin de quart d'année</t>
  </si>
  <si>
    <t>Dimanche</t>
  </si>
  <si>
    <t>Lundi</t>
  </si>
  <si>
    <t>Mardi</t>
  </si>
  <si>
    <t>Mercredi</t>
  </si>
  <si>
    <t>Jeudi</t>
  </si>
  <si>
    <t>Vendredi</t>
  </si>
  <si>
    <t>Samedi</t>
  </si>
  <si>
    <t>Bissextile</t>
  </si>
  <si>
    <t>Normale</t>
  </si>
  <si>
    <t>Aujoud'hui c'est le</t>
  </si>
  <si>
    <t>Janvier</t>
  </si>
  <si>
    <t>Février</t>
  </si>
  <si>
    <t>Mars</t>
  </si>
  <si>
    <t>Avril</t>
  </si>
  <si>
    <t>D</t>
  </si>
  <si>
    <t>L</t>
  </si>
  <si>
    <t>M</t>
  </si>
  <si>
    <t>J</t>
  </si>
  <si>
    <t>V</t>
  </si>
  <si>
    <t>S</t>
  </si>
  <si>
    <t>Mai</t>
  </si>
  <si>
    <t>Juin</t>
  </si>
  <si>
    <t>Juillet</t>
  </si>
  <si>
    <t>Août</t>
  </si>
  <si>
    <t>Septembre</t>
  </si>
  <si>
    <t>Octobre</t>
  </si>
  <si>
    <t>Novembre</t>
  </si>
  <si>
    <t>Décembre</t>
  </si>
  <si>
    <t>Les noms des mois de l'année</t>
  </si>
  <si>
    <t xml:space="preserve">               1 -    Januaro</t>
  </si>
  <si>
    <t xml:space="preserve">               2 -    Februaro</t>
  </si>
  <si>
    <t xml:space="preserve">               3 -    Marto</t>
  </si>
  <si>
    <t xml:space="preserve">               4 -    Aprilo</t>
  </si>
  <si>
    <t xml:space="preserve">               5 -    Majo</t>
  </si>
  <si>
    <t xml:space="preserve">               6 -    Junio</t>
  </si>
  <si>
    <t xml:space="preserve">               7 -    Mezo</t>
  </si>
  <si>
    <t xml:space="preserve">               8 -    Julio</t>
  </si>
  <si>
    <t xml:space="preserve">               9 -    Aŭgusto</t>
  </si>
  <si>
    <t xml:space="preserve">              10 -   Septembro</t>
  </si>
  <si>
    <t xml:space="preserve">              11 -   Oktobro</t>
  </si>
  <si>
    <t xml:space="preserve">              12 -   Novembro</t>
  </si>
  <si>
    <t xml:space="preserve">              13 -   Decembro</t>
  </si>
  <si>
    <r>
      <t>Treize mois de 4 semaines de 7 jours chacun. Le dernier mois de l'année contient 29 jours, la dernière semaine de l'année étant de 8 jours, pour un total annuel de 365 jours. Les années bissextiles, un 29</t>
    </r>
    <r>
      <rPr>
        <vertAlign val="superscript"/>
        <sz val="13.5"/>
        <rFont val="Comic Sans MS"/>
        <family val="4"/>
      </rPr>
      <t>e</t>
    </r>
    <r>
      <rPr>
        <sz val="13.5"/>
        <rFont val="Comic Sans MS"/>
        <family val="4"/>
      </rPr>
      <t xml:space="preserve"> jour est ajouté à la mi-année soit à la fin du septième mois de l'année. </t>
    </r>
  </si>
  <si>
    <t>Di</t>
  </si>
  <si>
    <t>Lu</t>
  </si>
  <si>
    <t>Ja</t>
  </si>
  <si>
    <r>
      <t>Ĝi</t>
    </r>
    <r>
      <rPr>
        <b/>
        <vertAlign val="superscript"/>
        <sz val="9"/>
        <rFont val="Arial"/>
        <family val="2"/>
      </rPr>
      <t>(1)</t>
    </r>
  </si>
  <si>
    <t>Januaro</t>
  </si>
  <si>
    <t>Februaro</t>
  </si>
  <si>
    <t>Marto</t>
  </si>
  <si>
    <t>Aprilo</t>
  </si>
  <si>
    <t>Majo</t>
  </si>
  <si>
    <t>Junio</t>
  </si>
  <si>
    <t>Mezo</t>
  </si>
  <si>
    <t>Julio</t>
  </si>
  <si>
    <t>Aŭgusto</t>
  </si>
  <si>
    <t>Septembro</t>
  </si>
  <si>
    <t>Oktobro</t>
  </si>
  <si>
    <t>Novembro</t>
  </si>
  <si>
    <t>Decembro</t>
  </si>
  <si>
    <r>
      <rPr>
        <b/>
        <sz val="10"/>
        <rFont val="Arial"/>
        <family val="2"/>
      </rPr>
      <t>Fe</t>
    </r>
    <r>
      <rPr>
        <b/>
        <vertAlign val="superscript"/>
        <sz val="10"/>
        <rFont val="Arial"/>
        <family val="2"/>
      </rPr>
      <t>(2)</t>
    </r>
  </si>
  <si>
    <r>
      <rPr>
        <vertAlign val="superscript"/>
        <sz val="9"/>
        <rFont val="Arial"/>
        <family val="2"/>
      </rPr>
      <t xml:space="preserve">(2) </t>
    </r>
    <r>
      <rPr>
        <sz val="9"/>
        <rFont val="Arial"/>
        <family val="2"/>
      </rPr>
      <t>Fe</t>
    </r>
  </si>
  <si>
    <r>
      <t xml:space="preserve">(1) </t>
    </r>
    <r>
      <rPr>
        <sz val="9"/>
        <rFont val="Arial"/>
        <family val="2"/>
      </rPr>
      <t>Ĝi</t>
    </r>
  </si>
  <si>
    <r>
      <t xml:space="preserve">: Le mois de Decembro est un mois de 29 jours, le dernier jour du mois est nommé </t>
    </r>
    <r>
      <rPr>
        <b/>
        <sz val="10"/>
        <rFont val="Arial"/>
        <family val="2"/>
      </rPr>
      <t>Ĝis</t>
    </r>
    <r>
      <rPr>
        <sz val="10"/>
        <rFont val="Arial"/>
        <family val="2"/>
      </rPr>
      <t>.</t>
    </r>
  </si>
  <si>
    <t>Dimanĉo</t>
  </si>
  <si>
    <t>Lundo</t>
  </si>
  <si>
    <t>Mardo</t>
  </si>
  <si>
    <t>Merkredo</t>
  </si>
  <si>
    <t>Jaŭdo</t>
  </si>
  <si>
    <t>Vendredo</t>
  </si>
  <si>
    <t>Sabato</t>
  </si>
  <si>
    <t xml:space="preserve">Ĝis </t>
  </si>
  <si>
    <t>Ferio</t>
  </si>
  <si>
    <r>
      <t xml:space="preserve">: Les années bissextiles, le mois Mezo contient 29 jours, le dernier jour du mois est nommé </t>
    </r>
    <r>
      <rPr>
        <b/>
        <sz val="10"/>
        <rFont val="Arial"/>
        <family val="2"/>
      </rPr>
      <t>Ferio</t>
    </r>
    <r>
      <rPr>
        <sz val="10"/>
        <rFont val="Arial"/>
        <family val="2"/>
      </rPr>
      <t>.</t>
    </r>
  </si>
  <si>
    <t>L'année du Calendrier Moderne est de 13 mois, soit :</t>
  </si>
  <si>
    <t>Les treize mois du Calendrier Moderne sont identifiés selon la nomenclature actuelle en langage Espéranto, la langue qui se veut universelle. Le mois additionnel est ajouté à la mi-année, soit le septième mois.  Ce mois est nommé Mezo pour signifié le mois du milieu.</t>
  </si>
  <si>
    <t>Les semaines sont toutes de sept jours sauf la dernière semaine de l'année qui contient huit jours. Ce jour additionnel, le 29 de Decembro est un jour nommé Ĝis (Bye). Lors des années bissextiles, un jour est aussi ajouté à la dernière semaine du septième mois de l'année, soit le 29 de Mezo. Ce jour qu'on retrouve tous les quatre ans est nommé Ferio (congé). La nomenclature des noms de jours provient également de l'Espéranto.</t>
  </si>
  <si>
    <t>Aujourd'hui c'est le :</t>
  </si>
  <si>
    <t>Calendrier Grégorien</t>
  </si>
  <si>
    <t>Calendrier grégorien :</t>
  </si>
  <si>
    <r>
      <t xml:space="preserve">Les jours de la semaine sont : </t>
    </r>
    <r>
      <rPr>
        <b/>
        <sz val="10"/>
        <rFont val="Arial"/>
        <family val="2"/>
      </rPr>
      <t>Lundo, Mardo, Merkredo, Jaŭdo, Vendredo, Sabato</t>
    </r>
    <r>
      <rPr>
        <sz val="10"/>
        <rFont val="Arial"/>
        <family val="2"/>
      </rPr>
      <t xml:space="preserve">, </t>
    </r>
    <r>
      <rPr>
        <b/>
        <sz val="10"/>
        <rFont val="Arial"/>
        <family val="2"/>
      </rPr>
      <t>Dimanĉo</t>
    </r>
  </si>
  <si>
    <t>2026-04</t>
  </si>
  <si>
    <t>Règles du Calendrier Moderne Fixe</t>
  </si>
  <si>
    <t>Calendrier Moderne Fixe</t>
  </si>
  <si>
    <t>Règles Calendrier Moderne Fixe</t>
  </si>
  <si>
    <t>En accord avec la norme ISO 8601</t>
  </si>
  <si>
    <t>Calendrier Moderne :</t>
  </si>
  <si>
    <t>Marto 8,</t>
  </si>
  <si>
    <t>Januaro 1,</t>
  </si>
  <si>
    <t>Januaro 2,</t>
  </si>
  <si>
    <t>Januaro 3,</t>
  </si>
  <si>
    <t>Januaro 4,</t>
  </si>
  <si>
    <t>Januaro 5,</t>
  </si>
  <si>
    <t>Januaro 6 ,</t>
  </si>
  <si>
    <t>Januaro 7,</t>
  </si>
  <si>
    <t>Januaro 8,</t>
  </si>
  <si>
    <t>Januaro 9,</t>
  </si>
  <si>
    <t>Januaro 10,</t>
  </si>
  <si>
    <t>Januaro 11,</t>
  </si>
  <si>
    <t>Januaro 12,</t>
  </si>
  <si>
    <t>Januaro 13,</t>
  </si>
  <si>
    <t>Marto 9,</t>
  </si>
  <si>
    <t>Januaro 14,</t>
  </si>
  <si>
    <t>Januaro 15,</t>
  </si>
  <si>
    <t>Januaro 16,</t>
  </si>
  <si>
    <t>Januaro 17,</t>
  </si>
  <si>
    <t>Januaro 18,</t>
  </si>
  <si>
    <t>Januaro 19,</t>
  </si>
  <si>
    <t>Januaro 20,</t>
  </si>
  <si>
    <t xml:space="preserve">Januaro 21, </t>
  </si>
  <si>
    <t>Januaro 22,</t>
  </si>
  <si>
    <t>Januaro 23,</t>
  </si>
  <si>
    <t>Januaro 24,</t>
  </si>
  <si>
    <t>Januaro 25,</t>
  </si>
  <si>
    <t>Januaro 26,</t>
  </si>
  <si>
    <t>Januaro 27,</t>
  </si>
  <si>
    <t>Januaro 28,</t>
  </si>
  <si>
    <t>Februaro 1,</t>
  </si>
  <si>
    <t>Februaro 2,</t>
  </si>
  <si>
    <t>Februaro 3,</t>
  </si>
  <si>
    <t>Februaro 4,</t>
  </si>
  <si>
    <t>Februaro 5,</t>
  </si>
  <si>
    <t>Februaro 6,</t>
  </si>
  <si>
    <t>Februaro 7,</t>
  </si>
  <si>
    <t>Februaro 8,</t>
  </si>
  <si>
    <t>Februaro 9,</t>
  </si>
  <si>
    <t>Februaro 10,</t>
  </si>
  <si>
    <t>Februaro 11,</t>
  </si>
  <si>
    <t>Februaro 12,</t>
  </si>
  <si>
    <t>Februaro 13,</t>
  </si>
  <si>
    <t>Februaro 14,</t>
  </si>
  <si>
    <t>Februaro 15,</t>
  </si>
  <si>
    <t>Februaro 16,</t>
  </si>
  <si>
    <t>Februaro 17,</t>
  </si>
  <si>
    <t>Februaro 18,</t>
  </si>
  <si>
    <t>Februaro 19,</t>
  </si>
  <si>
    <t>Februaro 20,</t>
  </si>
  <si>
    <t>Februaro 21,</t>
  </si>
  <si>
    <t xml:space="preserve">Februaro 22,  </t>
  </si>
  <si>
    <t>Februaro 23,</t>
  </si>
  <si>
    <t>Februaro 24,</t>
  </si>
  <si>
    <t>Februaro 25,</t>
  </si>
  <si>
    <t>Februaro 26,</t>
  </si>
  <si>
    <t>Februaro 27,</t>
  </si>
  <si>
    <t>Februaro 28,</t>
  </si>
  <si>
    <t>Marto 1,</t>
  </si>
  <si>
    <t>Marto 2,</t>
  </si>
  <si>
    <t>Marto 3,</t>
  </si>
  <si>
    <t>Marto 4,</t>
  </si>
  <si>
    <t>Marto 5,</t>
  </si>
  <si>
    <t>Marto 6,</t>
  </si>
  <si>
    <t>Marto 7,</t>
  </si>
  <si>
    <t>Marto 10,</t>
  </si>
  <si>
    <t>Marto 11,</t>
  </si>
  <si>
    <t>Marto 12,</t>
  </si>
  <si>
    <t>Marto 13,</t>
  </si>
  <si>
    <t>Marto 14,</t>
  </si>
  <si>
    <t>Marto 15,</t>
  </si>
  <si>
    <t>Marto 16,</t>
  </si>
  <si>
    <t>Marto 17,</t>
  </si>
  <si>
    <t>Marto 18,</t>
  </si>
  <si>
    <t>Marto 19,</t>
  </si>
  <si>
    <t>Marto 20,</t>
  </si>
  <si>
    <t>Marto 21,</t>
  </si>
  <si>
    <t>Marto 22,</t>
  </si>
  <si>
    <t>Marto 23,</t>
  </si>
  <si>
    <t>Marto 24,</t>
  </si>
  <si>
    <t>Marto 25,</t>
  </si>
  <si>
    <t>Marto 26,</t>
  </si>
  <si>
    <t>Marto 27,</t>
  </si>
  <si>
    <t>Marto 28,</t>
  </si>
  <si>
    <t>Aprilo 1,</t>
  </si>
  <si>
    <t>Aprilo 2,</t>
  </si>
  <si>
    <t>Aprilo 3,</t>
  </si>
  <si>
    <t>Aprilo 4,</t>
  </si>
  <si>
    <t>Aprilo 5,</t>
  </si>
  <si>
    <t>Aprilo 6,</t>
  </si>
  <si>
    <t>Aprilo 7,</t>
  </si>
  <si>
    <t>Aprilo 8,</t>
  </si>
  <si>
    <t>Aprilo 9,</t>
  </si>
  <si>
    <t>Aprilo 10,</t>
  </si>
  <si>
    <t>Aprilo 11,</t>
  </si>
  <si>
    <t>Aprilo 12,</t>
  </si>
  <si>
    <t>Aprilo 13,</t>
  </si>
  <si>
    <t>Aprilo 14,</t>
  </si>
  <si>
    <t>Aprilo 15,</t>
  </si>
  <si>
    <t>Aprilo 16,</t>
  </si>
  <si>
    <t>Aprilo 17,</t>
  </si>
  <si>
    <t>Aprilo 18,</t>
  </si>
  <si>
    <t>Aprilo 19,</t>
  </si>
  <si>
    <t>Aprilo 20,</t>
  </si>
  <si>
    <t>Aprilo 21,</t>
  </si>
  <si>
    <t>Aprilo 22,</t>
  </si>
  <si>
    <t>Aprilo 23,</t>
  </si>
  <si>
    <t>Aprilo 24,</t>
  </si>
  <si>
    <t>Aprilo 25,</t>
  </si>
  <si>
    <t>Aprilo 26,</t>
  </si>
  <si>
    <t>Aprilo 27,</t>
  </si>
  <si>
    <t>Aprilo 28,</t>
  </si>
  <si>
    <t>Majo 1,</t>
  </si>
  <si>
    <t>Majo 2,</t>
  </si>
  <si>
    <t>Majo 3,</t>
  </si>
  <si>
    <t>Majo 4,</t>
  </si>
  <si>
    <t>Majo 5,</t>
  </si>
  <si>
    <t>Majo 6,</t>
  </si>
  <si>
    <t>Majo 8,</t>
  </si>
  <si>
    <t>Majo 9,</t>
  </si>
  <si>
    <t>Majo 10,</t>
  </si>
  <si>
    <t>Majo 11,</t>
  </si>
  <si>
    <t>Majo 12,</t>
  </si>
  <si>
    <t>Majo 13,</t>
  </si>
  <si>
    <t>Majo 14,</t>
  </si>
  <si>
    <t>Majo 15,</t>
  </si>
  <si>
    <t>Majo 16,</t>
  </si>
  <si>
    <t>Majo 17,</t>
  </si>
  <si>
    <t>Majo 18,</t>
  </si>
  <si>
    <t>Majo 19,</t>
  </si>
  <si>
    <t>Majo 20,</t>
  </si>
  <si>
    <t>Majo 21,</t>
  </si>
  <si>
    <t>Majo 22,</t>
  </si>
  <si>
    <t>Majo 23,</t>
  </si>
  <si>
    <t>Majo 24,</t>
  </si>
  <si>
    <t>Majo 25,</t>
  </si>
  <si>
    <t>Majo 26,</t>
  </si>
  <si>
    <t>Majo 27,</t>
  </si>
  <si>
    <t>Majo 28,</t>
  </si>
  <si>
    <t>Junio 1,</t>
  </si>
  <si>
    <t>Junio 2,</t>
  </si>
  <si>
    <t>Junio 3,</t>
  </si>
  <si>
    <t>Junio 4,</t>
  </si>
  <si>
    <t>Junio 5,</t>
  </si>
  <si>
    <t>Junio 6,</t>
  </si>
  <si>
    <t>Junio 7,</t>
  </si>
  <si>
    <t>Junio 8,</t>
  </si>
  <si>
    <t>Junio 9,</t>
  </si>
  <si>
    <t>Junio 10,</t>
  </si>
  <si>
    <t>Junio 11,</t>
  </si>
  <si>
    <t>Junio 12,</t>
  </si>
  <si>
    <t>Junio 13,</t>
  </si>
  <si>
    <t>Junio 14,</t>
  </si>
  <si>
    <t>Junio 15,</t>
  </si>
  <si>
    <t>Junio 16,</t>
  </si>
  <si>
    <t>Junio 17,</t>
  </si>
  <si>
    <t>Junio 18,</t>
  </si>
  <si>
    <t>Junio 19,</t>
  </si>
  <si>
    <t>Junio 20,</t>
  </si>
  <si>
    <t>Junio 21,</t>
  </si>
  <si>
    <t>Junio 22,</t>
  </si>
  <si>
    <t>Junio 23,</t>
  </si>
  <si>
    <t>Junio 24,</t>
  </si>
  <si>
    <t>Junio 25,</t>
  </si>
  <si>
    <t>Junio 26,</t>
  </si>
  <si>
    <t>Junio 27,</t>
  </si>
  <si>
    <t>Junio 28,</t>
  </si>
  <si>
    <t>Mezo 3,</t>
  </si>
  <si>
    <t>Mezo 1,</t>
  </si>
  <si>
    <t>Mezo 2,</t>
  </si>
  <si>
    <t>Mezo 4,</t>
  </si>
  <si>
    <t>Mezo 5,</t>
  </si>
  <si>
    <t>Mezo 6,</t>
  </si>
  <si>
    <t>Mezo 7,</t>
  </si>
  <si>
    <t>Mezo 8,</t>
  </si>
  <si>
    <t>Mezo 9,</t>
  </si>
  <si>
    <t>Mezo 10,</t>
  </si>
  <si>
    <t>Mezo 11,</t>
  </si>
  <si>
    <t>Mezo 12,</t>
  </si>
  <si>
    <t>Mezo 13,</t>
  </si>
  <si>
    <t>Mezo 14,</t>
  </si>
  <si>
    <t>Mezo 15,</t>
  </si>
  <si>
    <t>Mezo 16,</t>
  </si>
  <si>
    <t>Mezo 17,</t>
  </si>
  <si>
    <t>Mezo 18,</t>
  </si>
  <si>
    <t>Mezo 19,</t>
  </si>
  <si>
    <t>Mezo 20,</t>
  </si>
  <si>
    <t>Mezo 21,</t>
  </si>
  <si>
    <t>Mezo 22,</t>
  </si>
  <si>
    <t>Mezo 23,</t>
  </si>
  <si>
    <t>Mezo 24,</t>
  </si>
  <si>
    <t>Mezo 25,</t>
  </si>
  <si>
    <t>Mezo 26,</t>
  </si>
  <si>
    <t>Mezo 27,</t>
  </si>
  <si>
    <t>Mezo 28,</t>
  </si>
  <si>
    <t>Julio 1,</t>
  </si>
  <si>
    <t>Julio 2,</t>
  </si>
  <si>
    <t>Julio 3,</t>
  </si>
  <si>
    <t>Julio 4,</t>
  </si>
  <si>
    <t>Julio 5,</t>
  </si>
  <si>
    <t>Julio 6,</t>
  </si>
  <si>
    <t>Julio 7,</t>
  </si>
  <si>
    <t>Julio 8,</t>
  </si>
  <si>
    <t>Julio 9.</t>
  </si>
  <si>
    <t>Julio 10,</t>
  </si>
  <si>
    <t>Julio 11,</t>
  </si>
  <si>
    <t>Julio 12,</t>
  </si>
  <si>
    <t>Julio 13,</t>
  </si>
  <si>
    <t>Julio 14,</t>
  </si>
  <si>
    <t>Julio 15,</t>
  </si>
  <si>
    <t>Julio 16,</t>
  </si>
  <si>
    <t>Julio 17,</t>
  </si>
  <si>
    <t>Julio 18,</t>
  </si>
  <si>
    <t>Julio 19,</t>
  </si>
  <si>
    <t>Julio 20,</t>
  </si>
  <si>
    <t>Julio 21,</t>
  </si>
  <si>
    <t>Julio 22,</t>
  </si>
  <si>
    <t>Julio 23,</t>
  </si>
  <si>
    <t>Julio 24,</t>
  </si>
  <si>
    <t>Julio 25,</t>
  </si>
  <si>
    <t>Julio 26,</t>
  </si>
  <si>
    <t>Julio 27,</t>
  </si>
  <si>
    <t>Julio 28.</t>
  </si>
  <si>
    <t>Aŭgusto 1,</t>
  </si>
  <si>
    <t>Aŭgusto 2,</t>
  </si>
  <si>
    <t>Aŭgusto 3,</t>
  </si>
  <si>
    <t>Aŭgusto 4,</t>
  </si>
  <si>
    <t>Aŭgusto 5,</t>
  </si>
  <si>
    <t>Aŭgusto 6,</t>
  </si>
  <si>
    <t>Aŭgusto 7,</t>
  </si>
  <si>
    <t>Aŭgusto 8,</t>
  </si>
  <si>
    <t>Aŭgusto 9,</t>
  </si>
  <si>
    <t>Aŭgusto 10,</t>
  </si>
  <si>
    <t>Aŭgusto 11,</t>
  </si>
  <si>
    <t>Aŭgusto 12,</t>
  </si>
  <si>
    <t>Aŭgusto 13,</t>
  </si>
  <si>
    <t>Aŭgusto 14,</t>
  </si>
  <si>
    <t>Aŭgusto 15,</t>
  </si>
  <si>
    <t>Aŭgusto 16,</t>
  </si>
  <si>
    <t>Aŭgusto 17,</t>
  </si>
  <si>
    <t>Aŭgusto 18,</t>
  </si>
  <si>
    <t>Aŭgusto 19,</t>
  </si>
  <si>
    <t>Aŭgusto 20,</t>
  </si>
  <si>
    <t>Aŭgusto 21,</t>
  </si>
  <si>
    <t>Aŭgusto 22,</t>
  </si>
  <si>
    <t>Aŭgusto 23,</t>
  </si>
  <si>
    <t>Aŭgusto 24,</t>
  </si>
  <si>
    <t>Aŭgusto 25,</t>
  </si>
  <si>
    <t>Aŭgusto 26,</t>
  </si>
  <si>
    <t>Aŭgusto 27,</t>
  </si>
  <si>
    <t>Aŭgusto 28,</t>
  </si>
  <si>
    <t>Septembro 1,</t>
  </si>
  <si>
    <t>Septembro 2,</t>
  </si>
  <si>
    <t>Septembro 3,</t>
  </si>
  <si>
    <t>Septembro 4,</t>
  </si>
  <si>
    <t>Septembro 5,</t>
  </si>
  <si>
    <t>Septembro 6,</t>
  </si>
  <si>
    <t>Septembro 7,</t>
  </si>
  <si>
    <t>Septembro 8,</t>
  </si>
  <si>
    <t>Septembro 9,</t>
  </si>
  <si>
    <t>Septembro 10,</t>
  </si>
  <si>
    <t>Septembro 11,</t>
  </si>
  <si>
    <t>Septembro 12,</t>
  </si>
  <si>
    <t>Septembro 13,</t>
  </si>
  <si>
    <t>Septembro 14,</t>
  </si>
  <si>
    <t>Septembro 15,</t>
  </si>
  <si>
    <t>Septembro 16,</t>
  </si>
  <si>
    <t>Septembro 17,</t>
  </si>
  <si>
    <t>Septembro 18,</t>
  </si>
  <si>
    <t>Septembro 19,</t>
  </si>
  <si>
    <t>Septembro 20,</t>
  </si>
  <si>
    <t>Septembro 21,</t>
  </si>
  <si>
    <t>Septembro 22,</t>
  </si>
  <si>
    <t>Septembro 23,</t>
  </si>
  <si>
    <t>Septembro 24,</t>
  </si>
  <si>
    <t>Septembro 25,</t>
  </si>
  <si>
    <t>Septembro 26,</t>
  </si>
  <si>
    <t>Septembro 27,</t>
  </si>
  <si>
    <t>Septembro 28,</t>
  </si>
  <si>
    <t>Oktobro 1,</t>
  </si>
  <si>
    <t>Oktobro 2,</t>
  </si>
  <si>
    <t>Oktobro 3,</t>
  </si>
  <si>
    <t>Oktobro 4,</t>
  </si>
  <si>
    <t>Oktobro 5,</t>
  </si>
  <si>
    <t>Oktobro 6,</t>
  </si>
  <si>
    <t>Oktobro 7,</t>
  </si>
  <si>
    <t>Oktobro 8,</t>
  </si>
  <si>
    <t>Oktobro 9,</t>
  </si>
  <si>
    <t>Oktobro 10,</t>
  </si>
  <si>
    <t>Oktobro 11,</t>
  </si>
  <si>
    <t>Oktobro 12,</t>
  </si>
  <si>
    <t>Oktobro 13,</t>
  </si>
  <si>
    <t>Oktobro 14,</t>
  </si>
  <si>
    <t>Oktobro 15,</t>
  </si>
  <si>
    <t>Oktobro 16,</t>
  </si>
  <si>
    <t>Oktobro 17,</t>
  </si>
  <si>
    <t>Oktobro 18,</t>
  </si>
  <si>
    <t>Oktobro 19,</t>
  </si>
  <si>
    <t>Oktobro 20,</t>
  </si>
  <si>
    <t>Oktobro 21,</t>
  </si>
  <si>
    <t>Oktobro 22,</t>
  </si>
  <si>
    <t>Oktobro 23,</t>
  </si>
  <si>
    <t>Oktobro 24,</t>
  </si>
  <si>
    <t>Oktobro 25,</t>
  </si>
  <si>
    <t>Oktobro 26,</t>
  </si>
  <si>
    <t>Oktobro 27,</t>
  </si>
  <si>
    <t>Oktobro 28,</t>
  </si>
  <si>
    <t>Novembro 1,</t>
  </si>
  <si>
    <t>Novembro 2,</t>
  </si>
  <si>
    <t>Novembro 3,</t>
  </si>
  <si>
    <t>Novembro 4,</t>
  </si>
  <si>
    <t>Novembro 5,</t>
  </si>
  <si>
    <t>Novembro 6,</t>
  </si>
  <si>
    <t>Novembro 7,</t>
  </si>
  <si>
    <t>Novembro 8,</t>
  </si>
  <si>
    <t>Novembro 9,</t>
  </si>
  <si>
    <t>Novembro 11,</t>
  </si>
  <si>
    <t>Novembro 12,</t>
  </si>
  <si>
    <t>Novembro 13,</t>
  </si>
  <si>
    <t>Novembro 14,</t>
  </si>
  <si>
    <t>Novembro 15,</t>
  </si>
  <si>
    <t>Novembro 16,</t>
  </si>
  <si>
    <t>Novembro 17,</t>
  </si>
  <si>
    <t>Novembro 18,</t>
  </si>
  <si>
    <t>Novembro 19,</t>
  </si>
  <si>
    <t>Novembro 20,</t>
  </si>
  <si>
    <t>Novembro 21,</t>
  </si>
  <si>
    <t>Novembro 22,</t>
  </si>
  <si>
    <t>Novembro 23,</t>
  </si>
  <si>
    <t>Novembro 24,</t>
  </si>
  <si>
    <t>Novembro 25,</t>
  </si>
  <si>
    <t>Novembro 26,</t>
  </si>
  <si>
    <t>Novembro 27,</t>
  </si>
  <si>
    <t>Novembro 28,</t>
  </si>
  <si>
    <t>Novembro 10,</t>
  </si>
  <si>
    <t>Decembro 1,</t>
  </si>
  <si>
    <t>Decembro 2,</t>
  </si>
  <si>
    <t>Decembro 3,</t>
  </si>
  <si>
    <t>Decembro 4,</t>
  </si>
  <si>
    <t>Decembro 5,</t>
  </si>
  <si>
    <t>Decembro 6,</t>
  </si>
  <si>
    <t>Decembro 7,</t>
  </si>
  <si>
    <t>Decembro 8,</t>
  </si>
  <si>
    <t>Decembro 9,</t>
  </si>
  <si>
    <t>Decembro 10,</t>
  </si>
  <si>
    <t>Decembro 11,</t>
  </si>
  <si>
    <t>Decembro 12,</t>
  </si>
  <si>
    <t>Decembro 13,</t>
  </si>
  <si>
    <t>Decembro 14,</t>
  </si>
  <si>
    <t>Decembro 15,</t>
  </si>
  <si>
    <t>Decembro 16,</t>
  </si>
  <si>
    <t>Decembro 17,</t>
  </si>
  <si>
    <t>Decembro 18,</t>
  </si>
  <si>
    <t>Decembro 19,</t>
  </si>
  <si>
    <t>Decembro 20,</t>
  </si>
  <si>
    <t>Decembro 21,</t>
  </si>
  <si>
    <t>Decembro 22,</t>
  </si>
  <si>
    <t>Decembro 23,</t>
  </si>
  <si>
    <t>Decembro 24,</t>
  </si>
  <si>
    <t>Decembro 25,</t>
  </si>
  <si>
    <t>Decembro 26,</t>
  </si>
  <si>
    <t>Decembro 27,</t>
  </si>
  <si>
    <t>Decembro 28,</t>
  </si>
  <si>
    <t>Decembro 29,</t>
  </si>
  <si>
    <t>Majo 7,</t>
  </si>
  <si>
    <t>Mezo 29,</t>
  </si>
  <si>
    <t xml:space="preserve">            8 -   Ĝis : le Decembro 29</t>
  </si>
  <si>
    <t xml:space="preserve">            9 -   Ferio : le Mezo 29, lors</t>
  </si>
  <si>
    <t xml:space="preserve">                              des années bissextiles.</t>
  </si>
  <si>
    <t xml:space="preserve">            7 -   Dimanĉo</t>
  </si>
  <si>
    <t xml:space="preserve">            1 -   Lundo</t>
  </si>
  <si>
    <t xml:space="preserve">            2 -   Mardo</t>
  </si>
  <si>
    <t xml:space="preserve">            3 -   Merkredo</t>
  </si>
  <si>
    <t xml:space="preserve">            4 -   Jaŭdo</t>
  </si>
  <si>
    <t xml:space="preserve">            5 -   Vendredo</t>
  </si>
  <si>
    <t>Indiquez ci-dessous l'année désirée</t>
  </si>
  <si>
    <t xml:space="preserve">            6 -   Sabato</t>
  </si>
  <si>
    <t>Date:</t>
  </si>
  <si>
    <t>Convertion :</t>
  </si>
  <si>
    <t>soit 365 jours, 6 heures, 9 minutes et 10 secondes</t>
  </si>
  <si>
    <t>L'année sidérale est de 365,256363 jours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</si>
</sst>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
    <numFmt numFmtId="165" formatCode="mmmm"/>
    <numFmt numFmtId="166" formatCode="[$-F800]dddd\,\ mmmm\ dd\,\ yyyy"/>
    <numFmt numFmtId="167" formatCode="[$-C0C]d\ mmmm\,\ yyyy;@"/>
  </numFmts>
  <fonts count="39" x14ac:knownFonts="1">
    <font>
      <sz val="10"/>
      <name val="Arial"/>
    </font>
    <font>
      <b/>
      <sz val="9"/>
      <name val="Arial"/>
      <family val="2"/>
    </font>
    <font>
      <b/>
      <sz val="8"/>
      <name val="Arial"/>
      <family val="2"/>
    </font>
    <font>
      <sz val="10"/>
      <name val="Arial"/>
      <family val="2"/>
    </font>
    <font>
      <b/>
      <sz val="10"/>
      <name val="Arial"/>
      <family val="2"/>
    </font>
    <font>
      <b/>
      <sz val="20"/>
      <name val="Arial"/>
      <family val="2"/>
    </font>
    <font>
      <b/>
      <sz val="14"/>
      <name val="Arial"/>
      <family val="2"/>
    </font>
    <font>
      <sz val="9"/>
      <name val="Arial"/>
      <family val="2"/>
    </font>
    <font>
      <sz val="12"/>
      <name val="Comic Sans MS"/>
      <family val="4"/>
    </font>
    <font>
      <b/>
      <sz val="12"/>
      <name val="Arial"/>
      <family val="2"/>
    </font>
    <font>
      <sz val="14"/>
      <name val="Arial"/>
      <family val="2"/>
    </font>
    <font>
      <sz val="11"/>
      <name val="Calibri"/>
      <family val="2"/>
    </font>
    <font>
      <i/>
      <sz val="14"/>
      <color rgb="FFFFFFFF"/>
      <name val="Cambria"/>
      <family val="1"/>
    </font>
    <font>
      <b/>
      <sz val="14"/>
      <name val="Comic Sans MS"/>
      <family val="4"/>
    </font>
    <font>
      <sz val="13.5"/>
      <name val="Comic Sans MS"/>
      <family val="4"/>
    </font>
    <font>
      <b/>
      <sz val="16"/>
      <name val="Comic Sans MS"/>
      <family val="4"/>
    </font>
    <font>
      <u/>
      <sz val="10"/>
      <color theme="10"/>
      <name val="Arial"/>
      <family val="2"/>
    </font>
    <font>
      <b/>
      <sz val="18"/>
      <name val="Arial"/>
      <family val="2"/>
    </font>
    <font>
      <sz val="14"/>
      <name val="Comic Sans MS"/>
      <family val="4"/>
    </font>
    <font>
      <vertAlign val="superscript"/>
      <sz val="13.5"/>
      <name val="Comic Sans MS"/>
      <family val="4"/>
    </font>
    <font>
      <b/>
      <sz val="12"/>
      <name val="Comic Sans MS"/>
      <family val="4"/>
    </font>
    <font>
      <sz val="12"/>
      <name val="Arial"/>
      <family val="2"/>
    </font>
    <font>
      <b/>
      <sz val="13"/>
      <name val="Comic Sans MS"/>
      <family val="4"/>
    </font>
    <font>
      <b/>
      <sz val="14"/>
      <color theme="4" tint="-0.249977111117893"/>
      <name val="Arial"/>
      <family val="2"/>
    </font>
    <font>
      <b/>
      <sz val="12"/>
      <color theme="4" tint="-0.249977111117893"/>
      <name val="Arial"/>
      <family val="2"/>
    </font>
    <font>
      <b/>
      <sz val="15"/>
      <name val="Arial"/>
      <family val="2"/>
    </font>
    <font>
      <b/>
      <sz val="12"/>
      <color theme="10"/>
      <name val="Arial"/>
      <family val="2"/>
    </font>
    <font>
      <sz val="8"/>
      <name val="Arial"/>
      <family val="2"/>
    </font>
    <font>
      <b/>
      <sz val="20"/>
      <name val="Comic Sans MS"/>
      <family val="4"/>
    </font>
    <font>
      <b/>
      <sz val="12"/>
      <color theme="4" tint="-0.499984740745262"/>
      <name val="Arial"/>
      <family val="2"/>
    </font>
    <font>
      <sz val="11"/>
      <name val="Arial"/>
      <family val="2"/>
    </font>
    <font>
      <b/>
      <sz val="18"/>
      <color theme="4" tint="-0.499984740745262"/>
      <name val="Arial"/>
      <family val="2"/>
    </font>
    <font>
      <b/>
      <sz val="11"/>
      <color theme="4" tint="-0.499984740745262"/>
      <name val="Arial"/>
      <family val="2"/>
    </font>
    <font>
      <b/>
      <vertAlign val="superscript"/>
      <sz val="10"/>
      <name val="Arial"/>
      <family val="2"/>
    </font>
    <font>
      <sz val="7"/>
      <name val="Arial"/>
      <family val="2"/>
    </font>
    <font>
      <b/>
      <vertAlign val="superscript"/>
      <sz val="9"/>
      <name val="Arial"/>
      <family val="2"/>
    </font>
    <font>
      <vertAlign val="superscript"/>
      <sz val="9"/>
      <name val="Arial"/>
      <family val="2"/>
    </font>
    <font>
      <sz val="8"/>
      <name val="Comic Sans MS"/>
      <family val="4"/>
    </font>
    <font>
      <sz val="16"/>
      <name val="Arial"/>
      <family val="2"/>
    </font>
  </fonts>
  <fills count="12">
    <fill>
      <patternFill patternType="none"/>
    </fill>
    <fill>
      <patternFill patternType="gray125"/>
    </fill>
    <fill>
      <patternFill patternType="solid">
        <fgColor indexed="41"/>
        <bgColor indexed="64"/>
      </patternFill>
    </fill>
    <fill>
      <patternFill patternType="solid">
        <fgColor rgb="FFFFFF99"/>
        <bgColor indexed="64"/>
      </patternFill>
    </fill>
    <fill>
      <patternFill patternType="solid">
        <fgColor theme="0"/>
        <bgColor indexed="64"/>
      </patternFill>
    </fill>
    <fill>
      <patternFill patternType="solid">
        <fgColor theme="9" tint="0.79998168889431442"/>
        <bgColor indexed="64"/>
      </patternFill>
    </fill>
    <fill>
      <patternFill patternType="solid">
        <fgColor rgb="FFCCFFFF"/>
        <bgColor indexed="64"/>
      </patternFill>
    </fill>
    <fill>
      <patternFill patternType="gray125">
        <fgColor theme="8" tint="0.79998168889431442"/>
        <bgColor indexed="65"/>
      </patternFill>
    </fill>
    <fill>
      <patternFill patternType="gray125">
        <fgColor theme="8" tint="0.79998168889431442"/>
        <bgColor rgb="FFFFFF99"/>
      </patternFill>
    </fill>
    <fill>
      <patternFill patternType="solid">
        <fgColor theme="4" tint="0.79998168889431442"/>
        <bgColor indexed="64"/>
      </patternFill>
    </fill>
    <fill>
      <patternFill patternType="solid">
        <fgColor theme="5" tint="0.79998168889431442"/>
        <bgColor indexed="64"/>
      </patternFill>
    </fill>
    <fill>
      <patternFill patternType="gray125">
        <fgColor theme="8" tint="0.79998168889431442"/>
        <bgColor theme="9" tint="0.79998168889431442"/>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ck">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217">
    <xf numFmtId="0" fontId="0" fillId="0" borderId="0" xfId="0"/>
    <xf numFmtId="1" fontId="0" fillId="0" borderId="0" xfId="0" applyNumberFormat="1"/>
    <xf numFmtId="2" fontId="0" fillId="0" borderId="0" xfId="0" applyNumberFormat="1"/>
    <xf numFmtId="0" fontId="0" fillId="0" borderId="0" xfId="0" applyAlignment="1">
      <alignment horizontal="center"/>
    </xf>
    <xf numFmtId="0" fontId="0" fillId="0" borderId="0" xfId="0" applyAlignment="1">
      <alignment horizontal="center" vertical="center"/>
    </xf>
    <xf numFmtId="1" fontId="0" fillId="0" borderId="0" xfId="0" applyNumberFormat="1" applyAlignment="1">
      <alignment horizontal="center"/>
    </xf>
    <xf numFmtId="14" fontId="0" fillId="0" borderId="0" xfId="0" applyNumberFormat="1"/>
    <xf numFmtId="0" fontId="3" fillId="0" borderId="0" xfId="0" applyFont="1"/>
    <xf numFmtId="49" fontId="3" fillId="0" borderId="0" xfId="0" applyNumberFormat="1" applyFont="1"/>
    <xf numFmtId="15" fontId="0" fillId="0" borderId="0" xfId="0" applyNumberFormat="1"/>
    <xf numFmtId="0" fontId="12" fillId="0" borderId="0" xfId="0" applyFont="1" applyAlignment="1">
      <alignment vertical="center" wrapText="1"/>
    </xf>
    <xf numFmtId="0" fontId="12" fillId="0" borderId="0" xfId="0" applyFont="1" applyAlignment="1">
      <alignment horizontal="left" vertical="center" wrapText="1"/>
    </xf>
    <xf numFmtId="0" fontId="11" fillId="0" borderId="0" xfId="0" applyFont="1" applyAlignment="1">
      <alignment vertical="center" wrapText="1"/>
    </xf>
    <xf numFmtId="0" fontId="0" fillId="0" borderId="0" xfId="0"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2" xfId="0" applyFont="1" applyBorder="1" applyAlignment="1">
      <alignment horizontal="left" vertical="center"/>
    </xf>
    <xf numFmtId="0" fontId="1" fillId="0" borderId="2" xfId="0" applyFont="1" applyBorder="1" applyAlignment="1">
      <alignment horizontal="left" vertical="center"/>
    </xf>
    <xf numFmtId="164" fontId="3" fillId="2" borderId="3"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3" fillId="2" borderId="6" xfId="0" applyNumberFormat="1" applyFont="1" applyFill="1" applyBorder="1" applyAlignment="1">
      <alignment horizontal="center" vertical="center"/>
    </xf>
    <xf numFmtId="1" fontId="2" fillId="0" borderId="2" xfId="0" applyNumberFormat="1" applyFont="1" applyBorder="1" applyAlignment="1">
      <alignment horizontal="center" vertical="center"/>
    </xf>
    <xf numFmtId="164" fontId="3" fillId="2" borderId="4" xfId="0" applyNumberFormat="1" applyFont="1" applyFill="1" applyBorder="1" applyAlignment="1">
      <alignment horizontal="center" vertical="center"/>
    </xf>
    <xf numFmtId="164" fontId="3" fillId="0" borderId="5" xfId="0" applyNumberFormat="1" applyFont="1" applyBorder="1" applyAlignment="1">
      <alignment horizontal="center" vertical="center"/>
    </xf>
    <xf numFmtId="164" fontId="3" fillId="2" borderId="7" xfId="0" applyNumberFormat="1" applyFont="1" applyFill="1" applyBorder="1" applyAlignment="1">
      <alignment horizontal="center" vertical="center"/>
    </xf>
    <xf numFmtId="1" fontId="2" fillId="0" borderId="11" xfId="0" applyNumberFormat="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xf>
    <xf numFmtId="49" fontId="0" fillId="0" borderId="0" xfId="0" applyNumberFormat="1"/>
    <xf numFmtId="49" fontId="7" fillId="0" borderId="0" xfId="0" applyNumberFormat="1" applyFont="1"/>
    <xf numFmtId="0" fontId="8" fillId="0" borderId="0" xfId="0" applyFont="1" applyAlignment="1">
      <alignment vertical="center"/>
    </xf>
    <xf numFmtId="0" fontId="0" fillId="0" borderId="0" xfId="0" applyAlignment="1">
      <alignment vertical="top"/>
    </xf>
    <xf numFmtId="0" fontId="0" fillId="0" borderId="0" xfId="0" applyAlignment="1">
      <alignment vertical="center"/>
    </xf>
    <xf numFmtId="0" fontId="4" fillId="0" borderId="26" xfId="0" applyFont="1" applyBorder="1" applyAlignment="1">
      <alignment horizontal="center" vertical="center"/>
    </xf>
    <xf numFmtId="0" fontId="3" fillId="0" borderId="27" xfId="0" applyFont="1" applyBorder="1" applyAlignment="1">
      <alignment horizontal="left" vertical="center"/>
    </xf>
    <xf numFmtId="164" fontId="3" fillId="2" borderId="28" xfId="0" applyNumberFormat="1" applyFont="1" applyFill="1" applyBorder="1" applyAlignment="1">
      <alignment horizontal="center" vertical="center"/>
    </xf>
    <xf numFmtId="1" fontId="2" fillId="0" borderId="27" xfId="0" applyNumberFormat="1" applyFont="1" applyBorder="1" applyAlignment="1">
      <alignment horizontal="center" vertical="center"/>
    </xf>
    <xf numFmtId="164" fontId="3" fillId="2" borderId="29" xfId="0" applyNumberFormat="1" applyFont="1" applyFill="1" applyBorder="1" applyAlignment="1">
      <alignment horizontal="center" vertical="center"/>
    </xf>
    <xf numFmtId="164" fontId="3" fillId="0" borderId="30" xfId="0" applyNumberFormat="1" applyFont="1" applyBorder="1" applyAlignment="1">
      <alignment horizontal="center" vertical="center"/>
    </xf>
    <xf numFmtId="164" fontId="3" fillId="2" borderId="31" xfId="0" applyNumberFormat="1" applyFont="1" applyFill="1" applyBorder="1" applyAlignment="1">
      <alignment horizontal="center" vertical="center"/>
    </xf>
    <xf numFmtId="1" fontId="2" fillId="0" borderId="32" xfId="0" applyNumberFormat="1" applyFont="1" applyBorder="1" applyAlignment="1">
      <alignment horizontal="center" vertical="center"/>
    </xf>
    <xf numFmtId="164" fontId="3" fillId="6" borderId="1" xfId="0" applyNumberFormat="1" applyFont="1" applyFill="1" applyBorder="1" applyAlignment="1">
      <alignment horizontal="center" vertical="center"/>
    </xf>
    <xf numFmtId="0" fontId="0" fillId="4" borderId="0" xfId="0" applyFill="1"/>
    <xf numFmtId="0" fontId="1" fillId="0" borderId="27" xfId="0" applyFont="1" applyBorder="1" applyAlignment="1">
      <alignment horizontal="left" vertical="center"/>
    </xf>
    <xf numFmtId="0" fontId="0" fillId="10" borderId="0" xfId="0" applyFill="1"/>
    <xf numFmtId="165" fontId="5" fillId="10" borderId="0" xfId="0" applyNumberFormat="1" applyFont="1" applyFill="1" applyAlignment="1">
      <alignment horizontal="center" vertical="center"/>
    </xf>
    <xf numFmtId="0" fontId="0" fillId="10" borderId="0" xfId="0" applyFill="1" applyAlignment="1">
      <alignment horizontal="center" vertical="center"/>
    </xf>
    <xf numFmtId="0" fontId="21" fillId="10" borderId="0" xfId="0" applyFont="1" applyFill="1" applyAlignment="1">
      <alignment horizontal="center" vertical="center"/>
    </xf>
    <xf numFmtId="0" fontId="0" fillId="10" borderId="27" xfId="0" applyFill="1" applyBorder="1" applyAlignment="1">
      <alignment horizontal="center" vertical="center"/>
    </xf>
    <xf numFmtId="164" fontId="3" fillId="10" borderId="0" xfId="0" applyNumberFormat="1" applyFont="1" applyFill="1" applyAlignment="1">
      <alignment horizontal="center" vertical="center"/>
    </xf>
    <xf numFmtId="0" fontId="0" fillId="10" borderId="34" xfId="0" applyFill="1" applyBorder="1" applyAlignment="1">
      <alignment horizontal="center" vertical="center"/>
    </xf>
    <xf numFmtId="0" fontId="5" fillId="10" borderId="0" xfId="0" applyFont="1" applyFill="1" applyAlignment="1" applyProtection="1">
      <alignment horizontal="center" vertical="center"/>
      <protection locked="0"/>
    </xf>
    <xf numFmtId="1" fontId="2" fillId="10" borderId="0" xfId="0" applyNumberFormat="1" applyFont="1" applyFill="1" applyAlignment="1">
      <alignment horizontal="center" vertical="center"/>
    </xf>
    <xf numFmtId="165" fontId="0" fillId="10" borderId="0" xfId="0" applyNumberFormat="1" applyFill="1"/>
    <xf numFmtId="0" fontId="3" fillId="10" borderId="0" xfId="0" applyFont="1" applyFill="1" applyAlignment="1">
      <alignment horizontal="left" vertical="center"/>
    </xf>
    <xf numFmtId="0" fontId="26" fillId="10" borderId="34" xfId="1" applyFont="1" applyFill="1" applyBorder="1" applyAlignment="1" applyProtection="1">
      <alignment horizontal="center" vertical="center"/>
    </xf>
    <xf numFmtId="0" fontId="1" fillId="10" borderId="0" xfId="0" applyFont="1" applyFill="1" applyAlignment="1">
      <alignment horizontal="left" vertical="center"/>
    </xf>
    <xf numFmtId="0" fontId="26" fillId="10" borderId="0" xfId="1" applyFont="1" applyFill="1" applyBorder="1" applyAlignment="1" applyProtection="1">
      <alignment horizontal="center" vertical="center"/>
    </xf>
    <xf numFmtId="15" fontId="3" fillId="0" borderId="0" xfId="0" applyNumberFormat="1" applyFont="1" applyAlignment="1">
      <alignment horizontal="center"/>
    </xf>
    <xf numFmtId="0" fontId="0" fillId="0" borderId="0" xfId="0" applyAlignment="1">
      <alignment horizontal="left"/>
    </xf>
    <xf numFmtId="0" fontId="4" fillId="0" borderId="0" xfId="0" applyFont="1"/>
    <xf numFmtId="166" fontId="0" fillId="0" borderId="0" xfId="0" applyNumberFormat="1" applyAlignment="1">
      <alignment horizontal="center"/>
    </xf>
    <xf numFmtId="15" fontId="0" fillId="0" borderId="0" xfId="0" applyNumberFormat="1" applyAlignment="1">
      <alignment horizontal="center"/>
    </xf>
    <xf numFmtId="11" fontId="3" fillId="0" borderId="0" xfId="0" applyNumberFormat="1" applyFont="1" applyAlignment="1">
      <alignment horizontal="center"/>
    </xf>
    <xf numFmtId="49" fontId="27" fillId="10" borderId="0" xfId="0" applyNumberFormat="1" applyFont="1" applyFill="1" applyAlignment="1">
      <alignment horizontal="right"/>
    </xf>
    <xf numFmtId="0" fontId="0" fillId="0" borderId="0" xfId="0" applyAlignment="1">
      <alignment horizontal="left" vertical="center"/>
    </xf>
    <xf numFmtId="164" fontId="3" fillId="0" borderId="0" xfId="0" applyNumberFormat="1" applyFont="1" applyAlignment="1">
      <alignment horizontal="center" vertical="center"/>
    </xf>
    <xf numFmtId="166" fontId="25" fillId="0" borderId="16" xfId="0" applyNumberFormat="1" applyFont="1" applyBorder="1" applyAlignment="1">
      <alignment horizontal="center" vertical="center"/>
    </xf>
    <xf numFmtId="0" fontId="0" fillId="9" borderId="0" xfId="0" applyFill="1"/>
    <xf numFmtId="0" fontId="0" fillId="9" borderId="0" xfId="0" applyFill="1" applyAlignment="1">
      <alignment horizontal="center" vertical="center"/>
    </xf>
    <xf numFmtId="0" fontId="0" fillId="9" borderId="0" xfId="0" applyFill="1" applyAlignment="1">
      <alignment horizontal="left"/>
    </xf>
    <xf numFmtId="0" fontId="5" fillId="9" borderId="0" xfId="0" applyFont="1" applyFill="1" applyAlignment="1">
      <alignment horizontal="center" vertical="center"/>
    </xf>
    <xf numFmtId="0" fontId="21" fillId="9" borderId="0" xfId="0" applyFont="1" applyFill="1" applyAlignment="1">
      <alignment horizontal="center" vertical="center"/>
    </xf>
    <xf numFmtId="0" fontId="17" fillId="9" borderId="0" xfId="0" applyFont="1" applyFill="1" applyAlignment="1">
      <alignment horizontal="center" vertical="center"/>
    </xf>
    <xf numFmtId="0" fontId="5" fillId="9" borderId="34" xfId="0" applyFont="1" applyFill="1" applyBorder="1" applyAlignment="1">
      <alignment horizontal="center" vertical="center"/>
    </xf>
    <xf numFmtId="0" fontId="0" fillId="9" borderId="27" xfId="0" applyFill="1" applyBorder="1"/>
    <xf numFmtId="0" fontId="0" fillId="9" borderId="0" xfId="0" applyFill="1" applyAlignment="1">
      <alignment horizontal="left" vertical="center"/>
    </xf>
    <xf numFmtId="0" fontId="10" fillId="9" borderId="0" xfId="0" applyFont="1" applyFill="1" applyAlignment="1">
      <alignment horizontal="center" vertical="center"/>
    </xf>
    <xf numFmtId="0" fontId="4" fillId="0" borderId="37" xfId="0" applyFont="1" applyBorder="1" applyAlignment="1">
      <alignment horizontal="center" vertical="center"/>
    </xf>
    <xf numFmtId="164" fontId="4" fillId="2" borderId="36" xfId="0" applyNumberFormat="1" applyFont="1" applyFill="1" applyBorder="1" applyAlignment="1">
      <alignment horizontal="center" vertical="center"/>
    </xf>
    <xf numFmtId="0" fontId="4" fillId="0" borderId="38" xfId="0" applyFont="1" applyBorder="1" applyAlignment="1">
      <alignment horizontal="center" vertical="center"/>
    </xf>
    <xf numFmtId="164" fontId="3" fillId="0" borderId="39" xfId="0" applyNumberFormat="1" applyFont="1" applyBorder="1" applyAlignment="1">
      <alignment horizontal="center" vertical="center"/>
    </xf>
    <xf numFmtId="164" fontId="3" fillId="0" borderId="40" xfId="0" applyNumberFormat="1" applyFont="1" applyBorder="1" applyAlignment="1">
      <alignment horizontal="center" vertical="center"/>
    </xf>
    <xf numFmtId="164" fontId="3" fillId="5" borderId="6" xfId="0" applyNumberFormat="1" applyFont="1" applyFill="1" applyBorder="1" applyAlignment="1">
      <alignment horizontal="center" vertical="center"/>
    </xf>
    <xf numFmtId="165" fontId="6" fillId="9" borderId="0" xfId="0" applyNumberFormat="1" applyFont="1" applyFill="1" applyAlignment="1">
      <alignment horizontal="center"/>
    </xf>
    <xf numFmtId="0" fontId="4" fillId="6" borderId="36" xfId="0" applyFont="1" applyFill="1" applyBorder="1" applyAlignment="1">
      <alignment horizontal="center" vertical="center"/>
    </xf>
    <xf numFmtId="0" fontId="3" fillId="9" borderId="0" xfId="0" applyFont="1" applyFill="1" applyAlignment="1">
      <alignment horizontal="left" vertical="center"/>
    </xf>
    <xf numFmtId="164" fontId="3" fillId="2" borderId="1" xfId="0" applyNumberFormat="1" applyFont="1" applyFill="1" applyBorder="1" applyAlignment="1">
      <alignment horizontal="center" vertical="center"/>
    </xf>
    <xf numFmtId="164" fontId="3" fillId="2" borderId="13" xfId="0" applyNumberFormat="1" applyFont="1" applyFill="1" applyBorder="1" applyAlignment="1">
      <alignment horizontal="center" vertical="center"/>
    </xf>
    <xf numFmtId="1" fontId="2" fillId="9" borderId="0" xfId="0" applyNumberFormat="1" applyFont="1" applyFill="1" applyAlignment="1">
      <alignment horizontal="center" vertical="center"/>
    </xf>
    <xf numFmtId="164" fontId="3" fillId="5" borderId="1" xfId="0" applyNumberFormat="1" applyFont="1" applyFill="1" applyBorder="1" applyAlignment="1">
      <alignment horizontal="center" vertical="center"/>
    </xf>
    <xf numFmtId="164" fontId="3" fillId="2" borderId="12" xfId="0" applyNumberFormat="1" applyFont="1" applyFill="1" applyBorder="1" applyAlignment="1">
      <alignment horizontal="center" vertical="center"/>
    </xf>
    <xf numFmtId="164" fontId="3" fillId="2" borderId="10" xfId="0" applyNumberFormat="1" applyFont="1" applyFill="1" applyBorder="1" applyAlignment="1">
      <alignment horizontal="center" vertical="center"/>
    </xf>
    <xf numFmtId="164" fontId="3" fillId="2" borderId="30" xfId="0" applyNumberFormat="1" applyFont="1" applyFill="1" applyBorder="1" applyAlignment="1">
      <alignment horizontal="center" vertical="center"/>
    </xf>
    <xf numFmtId="164" fontId="3" fillId="4" borderId="31" xfId="0" applyNumberFormat="1" applyFont="1" applyFill="1" applyBorder="1" applyAlignment="1">
      <alignment horizontal="center" vertical="center"/>
    </xf>
    <xf numFmtId="164" fontId="3" fillId="0" borderId="30" xfId="0" applyNumberFormat="1" applyFont="1" applyBorder="1" applyAlignment="1">
      <alignment horizontal="left" vertical="center"/>
    </xf>
    <xf numFmtId="164" fontId="3" fillId="5" borderId="31" xfId="0" applyNumberFormat="1" applyFont="1" applyFill="1" applyBorder="1" applyAlignment="1">
      <alignment horizontal="center" vertical="center"/>
    </xf>
    <xf numFmtId="0" fontId="24" fillId="9" borderId="0" xfId="1" applyFont="1" applyFill="1" applyBorder="1" applyAlignment="1" applyProtection="1">
      <alignment horizontal="center" vertical="center"/>
    </xf>
    <xf numFmtId="0" fontId="26" fillId="9" borderId="34" xfId="1" applyFont="1" applyFill="1" applyBorder="1" applyAlignment="1" applyProtection="1">
      <alignment horizontal="center" vertical="center"/>
    </xf>
    <xf numFmtId="0" fontId="26" fillId="9" borderId="0" xfId="1" applyFont="1" applyFill="1" applyBorder="1" applyAlignment="1" applyProtection="1">
      <alignment horizontal="center" vertical="center"/>
    </xf>
    <xf numFmtId="0" fontId="36" fillId="0" borderId="0" xfId="0" applyFont="1" applyAlignment="1">
      <alignment vertical="center"/>
    </xf>
    <xf numFmtId="0" fontId="0" fillId="9" borderId="0" xfId="0" applyFill="1" applyAlignment="1">
      <alignment horizontal="center"/>
    </xf>
    <xf numFmtId="0" fontId="3" fillId="0" borderId="33" xfId="0" applyFont="1" applyBorder="1" applyAlignment="1">
      <alignment vertical="center"/>
    </xf>
    <xf numFmtId="0" fontId="7" fillId="0" borderId="0" xfId="0" applyFont="1" applyAlignment="1">
      <alignment vertical="center"/>
    </xf>
    <xf numFmtId="49" fontId="34" fillId="9" borderId="0" xfId="0" applyNumberFormat="1" applyFont="1" applyFill="1" applyAlignment="1">
      <alignment horizontal="right"/>
    </xf>
    <xf numFmtId="0" fontId="0" fillId="5" borderId="0" xfId="0" applyFill="1"/>
    <xf numFmtId="0" fontId="0" fillId="11" borderId="0" xfId="0" applyFill="1"/>
    <xf numFmtId="0" fontId="28" fillId="11" borderId="0" xfId="0" applyFont="1" applyFill="1" applyAlignment="1">
      <alignment horizontal="center" vertical="center"/>
    </xf>
    <xf numFmtId="0" fontId="14" fillId="11" borderId="0" xfId="0" applyFont="1" applyFill="1" applyAlignment="1">
      <alignment vertical="top" wrapText="1"/>
    </xf>
    <xf numFmtId="0" fontId="0" fillId="5" borderId="0" xfId="0" applyFill="1" applyAlignment="1">
      <alignment vertical="center"/>
    </xf>
    <xf numFmtId="0" fontId="15" fillId="11" borderId="0" xfId="0" applyFont="1" applyFill="1" applyAlignment="1">
      <alignment horizontal="center" vertical="center"/>
    </xf>
    <xf numFmtId="0" fontId="0" fillId="11" borderId="0" xfId="0" applyFill="1" applyAlignment="1">
      <alignment vertical="center"/>
    </xf>
    <xf numFmtId="0" fontId="18" fillId="11" borderId="0" xfId="0" applyFont="1" applyFill="1" applyAlignment="1">
      <alignment vertical="top" wrapText="1"/>
    </xf>
    <xf numFmtId="0" fontId="18" fillId="11" borderId="0" xfId="0" applyFont="1" applyFill="1" applyAlignment="1">
      <alignment horizontal="left" vertical="top" wrapText="1"/>
    </xf>
    <xf numFmtId="0" fontId="13" fillId="11" borderId="0" xfId="0" applyFont="1" applyFill="1" applyAlignment="1">
      <alignment vertical="center" wrapText="1"/>
    </xf>
    <xf numFmtId="0" fontId="18" fillId="7" borderId="0" xfId="0" applyFont="1" applyFill="1" applyAlignment="1">
      <alignment vertical="top"/>
    </xf>
    <xf numFmtId="0" fontId="3" fillId="7" borderId="0" xfId="0" applyFont="1" applyFill="1" applyAlignment="1">
      <alignment vertical="top"/>
    </xf>
    <xf numFmtId="0" fontId="3" fillId="7" borderId="0" xfId="0" applyFont="1" applyFill="1"/>
    <xf numFmtId="0" fontId="0" fillId="11" borderId="0" xfId="0" applyFill="1" applyAlignment="1">
      <alignment wrapText="1"/>
    </xf>
    <xf numFmtId="0" fontId="13" fillId="11" borderId="0" xfId="0" applyFont="1" applyFill="1" applyAlignment="1">
      <alignment horizontal="center" vertical="center" wrapText="1"/>
    </xf>
    <xf numFmtId="0" fontId="18" fillId="7" borderId="0" xfId="0" applyFont="1" applyFill="1" applyAlignment="1">
      <alignment horizontal="right" vertical="top"/>
    </xf>
    <xf numFmtId="0" fontId="18" fillId="11" borderId="0" xfId="0" applyFont="1" applyFill="1" applyAlignment="1">
      <alignment vertical="center" wrapText="1"/>
    </xf>
    <xf numFmtId="0" fontId="23" fillId="11" borderId="0" xfId="1" applyFont="1" applyFill="1" applyBorder="1" applyAlignment="1" applyProtection="1">
      <alignment horizontal="center" vertical="center" wrapText="1"/>
    </xf>
    <xf numFmtId="0" fontId="37" fillId="11" borderId="0" xfId="0" applyFont="1" applyFill="1" applyAlignment="1">
      <alignment horizontal="right"/>
    </xf>
    <xf numFmtId="0" fontId="0" fillId="0" borderId="0" xfId="0" applyAlignment="1">
      <alignment horizontal="right" vertical="center"/>
    </xf>
    <xf numFmtId="0" fontId="8" fillId="11" borderId="0" xfId="0" applyFont="1" applyFill="1" applyAlignment="1">
      <alignment vertical="top"/>
    </xf>
    <xf numFmtId="0" fontId="8" fillId="11" borderId="0" xfId="0" applyFont="1" applyFill="1"/>
    <xf numFmtId="0" fontId="18" fillId="7" borderId="0" xfId="0" applyFont="1" applyFill="1" applyAlignment="1">
      <alignment vertical="top" wrapText="1"/>
    </xf>
    <xf numFmtId="0" fontId="28" fillId="7" borderId="0" xfId="0" applyFont="1" applyFill="1" applyAlignment="1">
      <alignment horizontal="center" vertical="center"/>
    </xf>
    <xf numFmtId="0" fontId="18" fillId="7" borderId="0" xfId="0" applyFont="1" applyFill="1" applyAlignment="1">
      <alignment vertical="center" wrapText="1"/>
    </xf>
    <xf numFmtId="49" fontId="18" fillId="7" borderId="0" xfId="0" applyNumberFormat="1" applyFont="1" applyFill="1" applyAlignment="1">
      <alignment vertical="center" wrapText="1"/>
    </xf>
    <xf numFmtId="0" fontId="14" fillId="7" borderId="0" xfId="0" applyFont="1" applyFill="1" applyAlignment="1">
      <alignment vertical="top" wrapText="1"/>
    </xf>
    <xf numFmtId="0" fontId="15" fillId="7" borderId="0" xfId="0" applyFont="1" applyFill="1" applyAlignment="1">
      <alignment horizontal="center" vertical="center"/>
    </xf>
    <xf numFmtId="0" fontId="0" fillId="0" borderId="0" xfId="0" applyAlignment="1">
      <alignment horizontal="center" vertical="center"/>
    </xf>
    <xf numFmtId="0" fontId="15" fillId="7" borderId="0" xfId="0" applyFont="1" applyFill="1" applyAlignment="1">
      <alignment horizontal="center" vertical="center" wrapText="1"/>
    </xf>
    <xf numFmtId="0" fontId="13" fillId="7" borderId="0" xfId="0" applyFont="1" applyFill="1" applyAlignment="1">
      <alignment horizontal="center" vertical="center" wrapText="1"/>
    </xf>
    <xf numFmtId="49" fontId="27" fillId="5" borderId="0" xfId="0" applyNumberFormat="1" applyFont="1" applyFill="1" applyAlignment="1">
      <alignment horizontal="right"/>
    </xf>
    <xf numFmtId="49" fontId="27" fillId="0" borderId="0" xfId="0" applyNumberFormat="1" applyFont="1" applyAlignment="1">
      <alignment horizontal="right"/>
    </xf>
    <xf numFmtId="0" fontId="18" fillId="7"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29" fillId="8" borderId="14" xfId="1" applyFont="1" applyFill="1" applyBorder="1" applyAlignment="1" applyProtection="1">
      <alignment horizontal="center" vertical="center" wrapText="1"/>
      <protection locked="0"/>
    </xf>
    <xf numFmtId="0" fontId="29" fillId="0" borderId="16" xfId="1" applyFont="1" applyBorder="1" applyAlignment="1" applyProtection="1">
      <alignment horizontal="center" vertical="center" wrapText="1"/>
      <protection locked="0"/>
    </xf>
    <xf numFmtId="0" fontId="0" fillId="0" borderId="0" xfId="0" applyAlignment="1">
      <alignment horizontal="center" vertical="center" wrapText="1"/>
    </xf>
    <xf numFmtId="0" fontId="18" fillId="0" borderId="0" xfId="0" applyFont="1" applyAlignment="1">
      <alignment vertical="top" wrapText="1"/>
    </xf>
    <xf numFmtId="15" fontId="3" fillId="0" borderId="0" xfId="0" applyNumberFormat="1" applyFont="1" applyAlignment="1">
      <alignment horizontal="center"/>
    </xf>
    <xf numFmtId="3" fontId="0" fillId="0" borderId="0" xfId="0" applyNumberFormat="1" applyAlignment="1">
      <alignment horizontal="center" vertical="center"/>
    </xf>
    <xf numFmtId="0" fontId="38" fillId="3" borderId="0" xfId="0" applyFont="1" applyFill="1" applyAlignment="1">
      <alignment horizontal="center" vertical="center"/>
    </xf>
    <xf numFmtId="0" fontId="3" fillId="0" borderId="0" xfId="0" applyFont="1" applyAlignment="1">
      <alignment horizontal="left"/>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xf>
    <xf numFmtId="0" fontId="3" fillId="0" borderId="0" xfId="0" applyFont="1" applyAlignment="1">
      <alignment horizontal="center"/>
    </xf>
    <xf numFmtId="11" fontId="3" fillId="0" borderId="0" xfId="0" applyNumberFormat="1" applyFont="1" applyAlignment="1">
      <alignment horizontal="center"/>
    </xf>
    <xf numFmtId="14" fontId="0" fillId="0" borderId="0" xfId="0" applyNumberFormat="1" applyAlignment="1">
      <alignment horizontal="center"/>
    </xf>
    <xf numFmtId="166" fontId="0" fillId="0" borderId="0" xfId="0" applyNumberFormat="1" applyAlignment="1">
      <alignment horizontal="center"/>
    </xf>
    <xf numFmtId="15" fontId="0" fillId="0" borderId="0" xfId="0" applyNumberFormat="1" applyAlignment="1">
      <alignment horizontal="center"/>
    </xf>
    <xf numFmtId="165" fontId="6" fillId="0" borderId="14" xfId="0" applyNumberFormat="1" applyFont="1" applyBorder="1" applyAlignment="1">
      <alignment horizontal="center"/>
    </xf>
    <xf numFmtId="165" fontId="6" fillId="0" borderId="15" xfId="0" applyNumberFormat="1" applyFont="1" applyBorder="1" applyAlignment="1">
      <alignment horizontal="center"/>
    </xf>
    <xf numFmtId="0" fontId="0" fillId="0" borderId="16" xfId="0" applyBorder="1"/>
    <xf numFmtId="0" fontId="13" fillId="4" borderId="21" xfId="0" applyFont="1" applyFill="1" applyBorder="1" applyAlignment="1">
      <alignment horizontal="left" vertical="center"/>
    </xf>
    <xf numFmtId="0" fontId="13" fillId="4" borderId="22" xfId="0" applyFont="1" applyFill="1" applyBorder="1" applyAlignment="1">
      <alignment horizontal="left"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20" fillId="4" borderId="25" xfId="0" applyFont="1" applyFill="1" applyBorder="1" applyAlignment="1">
      <alignment horizontal="center" vertical="center"/>
    </xf>
    <xf numFmtId="167" fontId="13" fillId="3" borderId="20" xfId="0" applyNumberFormat="1" applyFont="1" applyFill="1" applyBorder="1" applyAlignment="1" applyProtection="1">
      <alignment horizontal="center" vertical="center"/>
      <protection locked="0"/>
    </xf>
    <xf numFmtId="167" fontId="13" fillId="3" borderId="21" xfId="0" applyNumberFormat="1" applyFont="1" applyFill="1" applyBorder="1" applyAlignment="1" applyProtection="1">
      <alignment horizontal="center" vertical="center"/>
      <protection locked="0"/>
    </xf>
    <xf numFmtId="167" fontId="13" fillId="3" borderId="22" xfId="0" applyNumberFormat="1" applyFont="1" applyFill="1" applyBorder="1" applyAlignment="1" applyProtection="1">
      <alignment horizontal="center" vertical="center"/>
      <protection locked="0"/>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166" fontId="8" fillId="0" borderId="17" xfId="0" applyNumberFormat="1" applyFont="1" applyBorder="1" applyAlignment="1">
      <alignment horizontal="center" vertical="center"/>
    </xf>
    <xf numFmtId="166" fontId="8" fillId="0" borderId="18" xfId="0" applyNumberFormat="1" applyFont="1" applyBorder="1" applyAlignment="1">
      <alignment horizontal="center" vertical="center"/>
    </xf>
    <xf numFmtId="166" fontId="8" fillId="0" borderId="19" xfId="0" applyNumberFormat="1" applyFont="1" applyBorder="1" applyAlignment="1">
      <alignment horizontal="center" vertical="center"/>
    </xf>
    <xf numFmtId="166" fontId="25" fillId="0" borderId="15" xfId="0" applyNumberFormat="1" applyFont="1" applyBorder="1" applyAlignment="1">
      <alignment horizontal="righ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0" fillId="0" borderId="0" xfId="0"/>
    <xf numFmtId="165" fontId="6" fillId="0" borderId="16" xfId="0" applyNumberFormat="1" applyFont="1" applyBorder="1" applyAlignment="1">
      <alignment horizontal="center"/>
    </xf>
    <xf numFmtId="0" fontId="29" fillId="3" borderId="14" xfId="1" applyFont="1" applyFill="1" applyBorder="1" applyAlignment="1" applyProtection="1">
      <alignment horizontal="center" vertical="center"/>
      <protection locked="0"/>
    </xf>
    <xf numFmtId="0" fontId="29" fillId="3" borderId="15" xfId="1" applyFont="1" applyFill="1" applyBorder="1" applyAlignment="1" applyProtection="1">
      <alignment horizontal="center" vertical="center"/>
      <protection locked="0"/>
    </xf>
    <xf numFmtId="0" fontId="29" fillId="3" borderId="16" xfId="1" applyFont="1" applyFill="1" applyBorder="1" applyAlignment="1" applyProtection="1">
      <alignment horizontal="center" vertical="center"/>
      <protection locked="0"/>
    </xf>
    <xf numFmtId="0" fontId="6" fillId="0" borderId="35" xfId="0" applyFont="1" applyBorder="1" applyAlignment="1">
      <alignment horizontal="center" vertical="center"/>
    </xf>
    <xf numFmtId="0" fontId="5" fillId="4" borderId="0" xfId="0" applyFont="1" applyFill="1" applyAlignment="1">
      <alignment horizontal="center" vertical="center"/>
    </xf>
    <xf numFmtId="0" fontId="0" fillId="4" borderId="0" xfId="0" applyFill="1" applyAlignment="1">
      <alignment horizontal="center" vertical="center"/>
    </xf>
    <xf numFmtId="0" fontId="30" fillId="0" borderId="35" xfId="0" applyFont="1" applyBorder="1" applyAlignment="1">
      <alignment horizontal="center" vertical="center"/>
    </xf>
    <xf numFmtId="0" fontId="5" fillId="3" borderId="14"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166" fontId="13" fillId="4" borderId="20" xfId="0" applyNumberFormat="1" applyFont="1" applyFill="1" applyBorder="1" applyAlignment="1">
      <alignment horizontal="right" vertical="center"/>
    </xf>
    <xf numFmtId="166" fontId="13" fillId="4" borderId="21" xfId="0" applyNumberFormat="1" applyFont="1" applyFill="1" applyBorder="1" applyAlignment="1">
      <alignment horizontal="right" vertical="center"/>
    </xf>
    <xf numFmtId="1" fontId="20" fillId="4" borderId="23" xfId="0" applyNumberFormat="1" applyFont="1" applyFill="1" applyBorder="1" applyAlignment="1">
      <alignment horizontal="center" vertical="center"/>
    </xf>
    <xf numFmtId="0" fontId="8" fillId="4" borderId="24" xfId="0" applyFont="1" applyFill="1" applyBorder="1" applyAlignment="1">
      <alignment horizontal="center" vertical="center"/>
    </xf>
    <xf numFmtId="0" fontId="8" fillId="4" borderId="25" xfId="0" applyFont="1" applyFill="1" applyBorder="1" applyAlignment="1">
      <alignment horizontal="center" vertical="center"/>
    </xf>
    <xf numFmtId="166" fontId="25" fillId="0" borderId="15" xfId="0" applyNumberFormat="1" applyFont="1" applyBorder="1" applyAlignment="1">
      <alignment horizontal="center" vertical="center"/>
    </xf>
    <xf numFmtId="166" fontId="25" fillId="0" borderId="16" xfId="0" applyNumberFormat="1" applyFont="1" applyBorder="1" applyAlignment="1">
      <alignment horizontal="center" vertical="center"/>
    </xf>
    <xf numFmtId="49" fontId="6" fillId="0" borderId="14" xfId="0" applyNumberFormat="1" applyFont="1" applyBorder="1" applyAlignment="1">
      <alignment horizontal="center"/>
    </xf>
    <xf numFmtId="49" fontId="6" fillId="0" borderId="15" xfId="0" applyNumberFormat="1" applyFont="1" applyBorder="1" applyAlignment="1">
      <alignment horizontal="center"/>
    </xf>
    <xf numFmtId="49" fontId="0" fillId="0" borderId="16" xfId="0" applyNumberFormat="1" applyBorder="1"/>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25" fillId="0" borderId="15" xfId="0" applyFont="1" applyBorder="1" applyAlignment="1">
      <alignment horizontal="right" vertical="center"/>
    </xf>
    <xf numFmtId="165" fontId="5" fillId="0" borderId="0" xfId="0" applyNumberFormat="1" applyFont="1" applyAlignment="1">
      <alignment horizontal="center" vertical="center"/>
    </xf>
    <xf numFmtId="0" fontId="31" fillId="3" borderId="14" xfId="0" applyFont="1" applyFill="1" applyBorder="1" applyAlignment="1" applyProtection="1">
      <alignment horizontal="center" vertical="center"/>
      <protection locked="0"/>
    </xf>
    <xf numFmtId="0" fontId="31" fillId="3" borderId="15" xfId="0" applyFont="1" applyFill="1" applyBorder="1" applyAlignment="1" applyProtection="1">
      <alignment horizontal="center" vertical="center"/>
      <protection locked="0"/>
    </xf>
    <xf numFmtId="0" fontId="31" fillId="3" borderId="16" xfId="0" applyFont="1" applyFill="1" applyBorder="1" applyAlignment="1" applyProtection="1">
      <alignment horizontal="center" vertical="center"/>
      <protection locked="0"/>
    </xf>
    <xf numFmtId="0" fontId="32" fillId="3" borderId="14" xfId="1" applyFont="1" applyFill="1" applyBorder="1" applyAlignment="1" applyProtection="1">
      <alignment horizontal="center" vertical="center"/>
      <protection locked="0"/>
    </xf>
    <xf numFmtId="0" fontId="32" fillId="3" borderId="15" xfId="1" applyFont="1" applyFill="1" applyBorder="1" applyAlignment="1" applyProtection="1">
      <alignment horizontal="center" vertical="center"/>
      <protection locked="0"/>
    </xf>
    <xf numFmtId="0" fontId="32" fillId="3" borderId="16" xfId="1" applyFont="1" applyFill="1" applyBorder="1" applyAlignment="1" applyProtection="1">
      <alignment horizontal="center" vertical="center"/>
      <protection locked="0"/>
    </xf>
  </cellXfs>
  <cellStyles count="2">
    <cellStyle name="Lien hypertexte" xfId="1" builtinId="8"/>
    <cellStyle name="Normal" xfId="0" builtinId="0"/>
  </cellStyles>
  <dxfs count="5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106681</xdr:colOff>
      <xdr:row>26</xdr:row>
      <xdr:rowOff>76200</xdr:rowOff>
    </xdr:from>
    <xdr:to>
      <xdr:col>3</xdr:col>
      <xdr:colOff>1125855</xdr:colOff>
      <xdr:row>34</xdr:row>
      <xdr:rowOff>208167</xdr:rowOff>
    </xdr:to>
    <xdr:pic>
      <xdr:nvPicPr>
        <xdr:cNvPr id="3" name="Image 2">
          <a:extLst>
            <a:ext uri="{FF2B5EF4-FFF2-40B4-BE49-F238E27FC236}">
              <a16:creationId xmlns:a16="http://schemas.microsoft.com/office/drawing/2014/main" id="{96761985-223D-467A-72CE-F8B827F924D5}"/>
            </a:ext>
          </a:extLst>
        </xdr:cNvPr>
        <xdr:cNvPicPr>
          <a:picLocks noChangeAspect="1"/>
        </xdr:cNvPicPr>
      </xdr:nvPicPr>
      <xdr:blipFill>
        <a:blip xmlns:r="http://schemas.openxmlformats.org/officeDocument/2006/relationships" r:embed="rId1"/>
        <a:stretch>
          <a:fillRect/>
        </a:stretch>
      </xdr:blipFill>
      <xdr:spPr>
        <a:xfrm>
          <a:off x="495301" y="10469880"/>
          <a:ext cx="3589019" cy="2265567"/>
        </a:xfrm>
        <a:prstGeom prst="rect">
          <a:avLst/>
        </a:prstGeom>
      </xdr:spPr>
    </xdr:pic>
    <xdr:clientData/>
  </xdr:twoCellAnchor>
  <xdr:twoCellAnchor>
    <xdr:from>
      <xdr:col>1</xdr:col>
      <xdr:colOff>1234440</xdr:colOff>
      <xdr:row>33</xdr:row>
      <xdr:rowOff>114300</xdr:rowOff>
    </xdr:from>
    <xdr:to>
      <xdr:col>3</xdr:col>
      <xdr:colOff>45720</xdr:colOff>
      <xdr:row>34</xdr:row>
      <xdr:rowOff>121920</xdr:rowOff>
    </xdr:to>
    <xdr:sp macro="" textlink="">
      <xdr:nvSpPr>
        <xdr:cNvPr id="5" name="Rectangle 4">
          <a:extLst>
            <a:ext uri="{FF2B5EF4-FFF2-40B4-BE49-F238E27FC236}">
              <a16:creationId xmlns:a16="http://schemas.microsoft.com/office/drawing/2014/main" id="{72421007-3641-F1E7-9CF9-236FEF314564}"/>
            </a:ext>
          </a:extLst>
        </xdr:cNvPr>
        <xdr:cNvSpPr/>
      </xdr:nvSpPr>
      <xdr:spPr>
        <a:xfrm>
          <a:off x="1623060" y="12374880"/>
          <a:ext cx="1371600" cy="27432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b="1"/>
            <a:t>Tourné vers l'avenir</a:t>
          </a:r>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9" tint="0.59999389629810485"/>
    <pageSetUpPr fitToPage="1"/>
  </sheetPr>
  <dimension ref="A1:P55"/>
  <sheetViews>
    <sheetView showGridLines="0" showRowColHeaders="0" showRuler="0" view="pageBreakPreview" topLeftCell="A15" zoomScaleNormal="100" zoomScaleSheetLayoutView="100" workbookViewId="0">
      <selection activeCell="L5" sqref="L5"/>
    </sheetView>
  </sheetViews>
  <sheetFormatPr baseColWidth="10" defaultColWidth="11.44140625" defaultRowHeight="13.2" x14ac:dyDescent="0.25"/>
  <cols>
    <col min="1" max="1" width="5.6640625" customWidth="1"/>
    <col min="2" max="4" width="18.6640625" customWidth="1"/>
    <col min="5" max="5" width="5.6640625" customWidth="1"/>
    <col min="6" max="8" width="18.6640625" customWidth="1"/>
    <col min="9" max="9" width="5.6640625" customWidth="1"/>
  </cols>
  <sheetData>
    <row r="1" spans="1:16" ht="24" customHeight="1" x14ac:dyDescent="0.25">
      <c r="A1" s="107"/>
      <c r="B1" s="107"/>
      <c r="C1" s="107"/>
      <c r="D1" s="107"/>
      <c r="E1" s="107"/>
      <c r="F1" s="107"/>
      <c r="G1" s="107"/>
      <c r="H1" s="107"/>
      <c r="I1" s="107"/>
    </row>
    <row r="2" spans="1:16" ht="29.4" x14ac:dyDescent="0.25">
      <c r="A2" s="107"/>
      <c r="B2" s="108"/>
      <c r="C2" s="130" t="s">
        <v>102</v>
      </c>
      <c r="D2" s="130"/>
      <c r="E2" s="130"/>
      <c r="F2" s="130"/>
      <c r="G2" s="130"/>
      <c r="H2" s="109"/>
      <c r="I2" s="108"/>
    </row>
    <row r="3" spans="1:16" ht="18" customHeight="1" x14ac:dyDescent="0.25">
      <c r="A3" s="107"/>
      <c r="B3" s="108"/>
      <c r="C3" s="108"/>
      <c r="D3" s="108"/>
      <c r="E3" s="108"/>
      <c r="F3" s="108"/>
      <c r="G3" s="108"/>
      <c r="H3" s="108"/>
      <c r="I3" s="108"/>
    </row>
    <row r="4" spans="1:16" ht="25.2" x14ac:dyDescent="0.25">
      <c r="A4" s="107"/>
      <c r="B4" s="134" t="s">
        <v>94</v>
      </c>
      <c r="C4" s="134"/>
      <c r="D4" s="134"/>
      <c r="E4" s="134"/>
      <c r="F4" s="134"/>
      <c r="G4" s="134"/>
      <c r="H4" s="134"/>
      <c r="I4" s="108"/>
    </row>
    <row r="5" spans="1:16" ht="75" customHeight="1" x14ac:dyDescent="0.25">
      <c r="A5" s="107"/>
      <c r="B5" s="133" t="s">
        <v>62</v>
      </c>
      <c r="C5" s="133"/>
      <c r="D5" s="133"/>
      <c r="E5" s="133"/>
      <c r="F5" s="133"/>
      <c r="G5" s="133"/>
      <c r="H5" s="133"/>
      <c r="I5" s="108"/>
    </row>
    <row r="6" spans="1:16" ht="21" customHeight="1" x14ac:dyDescent="0.25">
      <c r="A6" s="107"/>
      <c r="B6" s="110"/>
      <c r="C6" s="110"/>
      <c r="D6" s="110"/>
      <c r="E6" s="110"/>
      <c r="F6" s="110"/>
      <c r="G6" s="110"/>
      <c r="H6" s="110"/>
      <c r="I6" s="108"/>
    </row>
    <row r="7" spans="1:16" s="34" customFormat="1" ht="25.2" x14ac:dyDescent="0.25">
      <c r="A7" s="111"/>
      <c r="B7" s="136" t="s">
        <v>48</v>
      </c>
      <c r="C7" s="136"/>
      <c r="D7" s="136"/>
      <c r="E7" s="112"/>
      <c r="F7" s="134" t="s">
        <v>0</v>
      </c>
      <c r="G7" s="135"/>
      <c r="H7" s="135"/>
      <c r="I7" s="113"/>
      <c r="J7"/>
      <c r="K7"/>
      <c r="L7"/>
      <c r="M7"/>
      <c r="N7"/>
      <c r="O7"/>
      <c r="P7"/>
    </row>
    <row r="8" spans="1:16" ht="232.2" customHeight="1" x14ac:dyDescent="0.25">
      <c r="A8" s="107"/>
      <c r="B8" s="140" t="s">
        <v>95</v>
      </c>
      <c r="C8" s="140"/>
      <c r="D8" s="140"/>
      <c r="E8" s="107"/>
      <c r="F8" s="129" t="s">
        <v>96</v>
      </c>
      <c r="G8" s="129"/>
      <c r="H8" s="129"/>
      <c r="I8" s="114"/>
    </row>
    <row r="9" spans="1:16" ht="19.2" customHeight="1" x14ac:dyDescent="0.25">
      <c r="A9" s="107"/>
      <c r="B9" s="141"/>
      <c r="C9" s="141"/>
      <c r="D9" s="141"/>
      <c r="E9" s="107"/>
      <c r="F9" s="142"/>
      <c r="G9" s="142"/>
      <c r="H9" s="142"/>
      <c r="I9" s="114"/>
    </row>
    <row r="10" spans="1:16" ht="19.2" customHeight="1" x14ac:dyDescent="0.25">
      <c r="A10" s="107"/>
      <c r="B10" s="141"/>
      <c r="C10" s="141"/>
      <c r="D10" s="141"/>
      <c r="E10" s="107"/>
      <c r="F10" s="142"/>
      <c r="G10" s="142"/>
      <c r="H10" s="142"/>
      <c r="I10" s="114"/>
    </row>
    <row r="11" spans="1:16" ht="30" customHeight="1" x14ac:dyDescent="0.25">
      <c r="A11" s="107"/>
      <c r="B11" s="141"/>
      <c r="C11" s="141"/>
      <c r="D11" s="141"/>
      <c r="E11" s="107"/>
      <c r="F11" s="142"/>
      <c r="G11" s="142"/>
      <c r="H11" s="142"/>
      <c r="I11" s="114"/>
    </row>
    <row r="12" spans="1:16" ht="20.399999999999999" customHeight="1" x14ac:dyDescent="0.25">
      <c r="A12" s="107"/>
      <c r="B12" s="115"/>
      <c r="C12" s="115"/>
      <c r="D12" s="115"/>
      <c r="E12" s="107"/>
      <c r="F12" s="114"/>
      <c r="G12" s="114"/>
      <c r="H12" s="114"/>
      <c r="I12" s="114"/>
      <c r="M12" s="33"/>
    </row>
    <row r="13" spans="1:16" ht="21" customHeight="1" x14ac:dyDescent="0.25">
      <c r="A13" s="107"/>
      <c r="B13" s="137" t="s">
        <v>1</v>
      </c>
      <c r="C13" s="137"/>
      <c r="D13" s="137"/>
      <c r="E13" s="107"/>
      <c r="F13" s="137" t="s">
        <v>2</v>
      </c>
      <c r="G13" s="145"/>
      <c r="H13" s="145"/>
      <c r="I13" s="116"/>
    </row>
    <row r="14" spans="1:16" ht="19.8" x14ac:dyDescent="0.25">
      <c r="A14" s="107"/>
      <c r="B14" s="131" t="s">
        <v>49</v>
      </c>
      <c r="C14" s="131"/>
      <c r="D14" s="131"/>
      <c r="E14" s="107"/>
      <c r="F14" s="117" t="s">
        <v>477</v>
      </c>
      <c r="G14" s="118"/>
      <c r="I14" s="107"/>
    </row>
    <row r="15" spans="1:16" ht="19.8" x14ac:dyDescent="0.25">
      <c r="A15" s="107"/>
      <c r="B15" s="132" t="s">
        <v>50</v>
      </c>
      <c r="C15" s="132"/>
      <c r="D15" s="132"/>
      <c r="E15" s="107"/>
      <c r="F15" s="117" t="s">
        <v>478</v>
      </c>
      <c r="G15" s="119"/>
      <c r="H15" s="119"/>
      <c r="I15" s="108"/>
    </row>
    <row r="16" spans="1:16" ht="19.95" customHeight="1" x14ac:dyDescent="0.25">
      <c r="A16" s="107"/>
      <c r="B16" s="131" t="s">
        <v>51</v>
      </c>
      <c r="C16" s="131"/>
      <c r="D16" s="131"/>
      <c r="E16" s="107"/>
      <c r="F16" s="117" t="s">
        <v>479</v>
      </c>
      <c r="G16" s="119"/>
      <c r="H16" s="119"/>
      <c r="I16" s="108"/>
    </row>
    <row r="17" spans="1:13" ht="19.95" customHeight="1" x14ac:dyDescent="0.25">
      <c r="A17" s="107"/>
      <c r="B17" s="131" t="s">
        <v>52</v>
      </c>
      <c r="C17" s="131"/>
      <c r="D17" s="131"/>
      <c r="E17" s="107"/>
      <c r="F17" s="117" t="s">
        <v>480</v>
      </c>
      <c r="G17" s="119"/>
      <c r="H17" s="119"/>
      <c r="I17" s="108"/>
    </row>
    <row r="18" spans="1:13" ht="19.8" x14ac:dyDescent="0.25">
      <c r="A18" s="107"/>
      <c r="B18" s="131" t="s">
        <v>53</v>
      </c>
      <c r="C18" s="131"/>
      <c r="D18" s="131"/>
      <c r="E18" s="107"/>
      <c r="F18" s="117" t="s">
        <v>481</v>
      </c>
      <c r="G18" s="119"/>
      <c r="H18" s="119"/>
      <c r="I18" s="107"/>
    </row>
    <row r="19" spans="1:13" ht="19.95" customHeight="1" x14ac:dyDescent="0.25">
      <c r="A19" s="107"/>
      <c r="B19" s="131" t="s">
        <v>54</v>
      </c>
      <c r="C19" s="131"/>
      <c r="D19" s="131"/>
      <c r="E19" s="107"/>
      <c r="F19" s="117" t="s">
        <v>483</v>
      </c>
      <c r="G19" s="119"/>
      <c r="H19" s="119"/>
      <c r="I19" s="108"/>
    </row>
    <row r="20" spans="1:13" ht="19.95" customHeight="1" x14ac:dyDescent="0.25">
      <c r="A20" s="107"/>
      <c r="B20" s="132" t="s">
        <v>55</v>
      </c>
      <c r="C20" s="132"/>
      <c r="D20" s="132"/>
      <c r="E20" s="107"/>
      <c r="F20" s="117" t="s">
        <v>476</v>
      </c>
      <c r="G20" s="119"/>
      <c r="H20" s="119"/>
      <c r="I20" s="108"/>
      <c r="K20" s="129"/>
      <c r="L20" s="129"/>
      <c r="M20" s="129"/>
    </row>
    <row r="21" spans="1:13" ht="19.8" x14ac:dyDescent="0.25">
      <c r="A21" s="107"/>
      <c r="B21" s="132" t="s">
        <v>56</v>
      </c>
      <c r="C21" s="132"/>
      <c r="D21" s="132"/>
      <c r="E21" s="107"/>
      <c r="F21" s="129" t="s">
        <v>473</v>
      </c>
      <c r="G21" s="129"/>
      <c r="H21" s="129"/>
      <c r="I21" s="107"/>
      <c r="K21" s="129"/>
      <c r="L21" s="129"/>
      <c r="M21" s="129"/>
    </row>
    <row r="22" spans="1:13" ht="19.95" customHeight="1" x14ac:dyDescent="0.25">
      <c r="A22" s="107"/>
      <c r="B22" s="132" t="s">
        <v>57</v>
      </c>
      <c r="C22" s="132"/>
      <c r="D22" s="132"/>
      <c r="E22" s="107"/>
      <c r="F22" s="129" t="s">
        <v>474</v>
      </c>
      <c r="G22" s="129"/>
      <c r="H22" s="129"/>
      <c r="I22" s="107"/>
    </row>
    <row r="23" spans="1:13" ht="19.95" customHeight="1" x14ac:dyDescent="0.25">
      <c r="A23" s="107"/>
      <c r="B23" s="132" t="s">
        <v>58</v>
      </c>
      <c r="C23" s="132"/>
      <c r="D23" s="132"/>
      <c r="E23" s="107"/>
      <c r="F23" s="129" t="s">
        <v>475</v>
      </c>
      <c r="G23" s="129"/>
      <c r="H23" s="129"/>
      <c r="I23" s="114"/>
    </row>
    <row r="24" spans="1:13" ht="19.95" customHeight="1" x14ac:dyDescent="0.25">
      <c r="A24" s="107"/>
      <c r="B24" s="131" t="s">
        <v>59</v>
      </c>
      <c r="C24" s="131"/>
      <c r="D24" s="131"/>
      <c r="E24" s="120"/>
      <c r="F24" s="146"/>
      <c r="G24" s="146"/>
      <c r="H24" s="146"/>
      <c r="I24" s="114"/>
    </row>
    <row r="25" spans="1:13" ht="19.95" customHeight="1" x14ac:dyDescent="0.25">
      <c r="A25" s="107"/>
      <c r="B25" s="131" t="s">
        <v>60</v>
      </c>
      <c r="C25" s="131"/>
      <c r="D25" s="131"/>
      <c r="E25" s="107"/>
      <c r="F25" s="107"/>
      <c r="G25" s="107"/>
      <c r="H25" s="107"/>
      <c r="I25" s="108"/>
    </row>
    <row r="26" spans="1:13" ht="21" customHeight="1" x14ac:dyDescent="0.25">
      <c r="A26" s="107"/>
      <c r="B26" s="131" t="s">
        <v>61</v>
      </c>
      <c r="C26" s="131"/>
      <c r="D26" s="131"/>
      <c r="E26" s="107"/>
      <c r="F26" s="137" t="s">
        <v>3</v>
      </c>
      <c r="G26" s="145"/>
      <c r="H26" s="145"/>
      <c r="I26" s="121"/>
    </row>
    <row r="27" spans="1:13" ht="21" x14ac:dyDescent="0.25">
      <c r="A27" s="107"/>
      <c r="B27" s="116"/>
      <c r="C27" s="116"/>
      <c r="D27" s="116"/>
      <c r="E27" s="107"/>
      <c r="F27" s="117" t="s">
        <v>4</v>
      </c>
      <c r="H27" s="122" t="s">
        <v>5</v>
      </c>
      <c r="I27" s="107"/>
    </row>
    <row r="28" spans="1:13" ht="21" x14ac:dyDescent="0.25">
      <c r="A28" s="107"/>
      <c r="B28" s="116"/>
      <c r="C28" s="116"/>
      <c r="D28" s="116"/>
      <c r="E28" s="107"/>
      <c r="F28" s="117" t="s">
        <v>6</v>
      </c>
      <c r="H28" s="122" t="s">
        <v>7</v>
      </c>
      <c r="I28" s="107"/>
    </row>
    <row r="29" spans="1:13" ht="21" customHeight="1" x14ac:dyDescent="0.25">
      <c r="A29" s="107"/>
      <c r="B29" s="116"/>
      <c r="C29" s="116"/>
      <c r="D29" s="116"/>
      <c r="E29" s="107"/>
      <c r="F29" s="117" t="s">
        <v>8</v>
      </c>
      <c r="H29" s="122" t="s">
        <v>5</v>
      </c>
      <c r="I29" s="107"/>
    </row>
    <row r="30" spans="1:13" ht="21" customHeight="1" x14ac:dyDescent="0.45">
      <c r="A30" s="107"/>
      <c r="B30" s="116"/>
      <c r="C30" s="116"/>
      <c r="D30" s="116"/>
      <c r="E30" s="107"/>
      <c r="F30" s="128" t="s">
        <v>487</v>
      </c>
      <c r="G30" s="127"/>
      <c r="H30" s="128"/>
      <c r="I30" s="108"/>
    </row>
    <row r="31" spans="1:13" ht="21" customHeight="1" thickBot="1" x14ac:dyDescent="0.5">
      <c r="A31" s="107"/>
      <c r="B31" s="116"/>
      <c r="C31" s="116"/>
      <c r="D31" s="116"/>
      <c r="E31" s="123"/>
      <c r="F31" s="127" t="s">
        <v>486</v>
      </c>
      <c r="G31" s="127"/>
      <c r="H31" s="128"/>
      <c r="I31" s="108"/>
    </row>
    <row r="32" spans="1:13" ht="21" customHeight="1" thickBot="1" x14ac:dyDescent="0.3">
      <c r="A32" s="107"/>
      <c r="B32" s="116"/>
      <c r="C32" s="116"/>
      <c r="D32" s="116"/>
      <c r="E32" s="123"/>
      <c r="F32" s="143" t="s">
        <v>9</v>
      </c>
      <c r="G32" s="144"/>
      <c r="H32" s="123"/>
      <c r="I32" s="108"/>
    </row>
    <row r="33" spans="1:9" ht="21" customHeight="1" thickBot="1" x14ac:dyDescent="0.3">
      <c r="A33" s="107"/>
      <c r="B33" s="116"/>
      <c r="C33" s="116"/>
      <c r="D33" s="116"/>
      <c r="E33" s="123"/>
      <c r="F33" s="123"/>
      <c r="G33" s="123"/>
      <c r="H33" s="108"/>
      <c r="I33" s="108"/>
    </row>
    <row r="34" spans="1:9" ht="21" customHeight="1" thickBot="1" x14ac:dyDescent="0.3">
      <c r="A34" s="107"/>
      <c r="B34" s="116"/>
      <c r="C34" s="116"/>
      <c r="D34" s="116"/>
      <c r="E34" s="123"/>
      <c r="F34" s="143" t="s">
        <v>103</v>
      </c>
      <c r="G34" s="144"/>
      <c r="H34" s="108"/>
      <c r="I34" s="108"/>
    </row>
    <row r="35" spans="1:9" s="44" customFormat="1" ht="21" customHeight="1" x14ac:dyDescent="0.25">
      <c r="A35" s="107"/>
      <c r="B35" s="107"/>
      <c r="C35" s="116"/>
      <c r="D35" s="116"/>
      <c r="E35" s="124"/>
      <c r="F35" s="116"/>
      <c r="G35" s="116"/>
      <c r="H35" s="124"/>
      <c r="I35" s="108"/>
    </row>
    <row r="36" spans="1:9" ht="24" customHeight="1" x14ac:dyDescent="0.3">
      <c r="A36" s="107"/>
      <c r="B36" s="108"/>
      <c r="C36" s="108"/>
      <c r="D36" s="108"/>
      <c r="E36" s="108"/>
      <c r="F36" s="108"/>
      <c r="G36" s="125" t="s">
        <v>105</v>
      </c>
      <c r="H36" s="138" t="s">
        <v>101</v>
      </c>
      <c r="I36" s="139"/>
    </row>
    <row r="37" spans="1:9" ht="17.399999999999999" x14ac:dyDescent="0.25">
      <c r="B37" s="11"/>
      <c r="C37" s="11"/>
      <c r="D37" s="11"/>
    </row>
    <row r="39" spans="1:9" ht="17.399999999999999" x14ac:dyDescent="0.25">
      <c r="B39" s="11"/>
      <c r="C39" s="11"/>
      <c r="D39" s="11"/>
    </row>
    <row r="42" spans="1:9" ht="17.399999999999999" x14ac:dyDescent="0.25">
      <c r="B42" s="10"/>
      <c r="C42" s="10"/>
      <c r="D42" s="10"/>
    </row>
    <row r="43" spans="1:9" ht="14.4" x14ac:dyDescent="0.25">
      <c r="B43" s="12"/>
      <c r="C43" s="12"/>
      <c r="D43" s="12"/>
    </row>
    <row r="44" spans="1:9" ht="17.399999999999999" x14ac:dyDescent="0.25">
      <c r="B44" s="10"/>
      <c r="C44" s="10"/>
      <c r="D44" s="10"/>
    </row>
    <row r="46" spans="1:9" ht="17.399999999999999" x14ac:dyDescent="0.25">
      <c r="B46" s="10"/>
      <c r="C46" s="10"/>
      <c r="D46" s="10"/>
    </row>
    <row r="48" spans="1:9" ht="17.399999999999999" x14ac:dyDescent="0.25">
      <c r="B48" s="10"/>
      <c r="C48" s="10"/>
      <c r="D48" s="10"/>
    </row>
    <row r="50" spans="2:4" ht="17.399999999999999" x14ac:dyDescent="0.25">
      <c r="B50" s="10"/>
      <c r="C50" s="10"/>
      <c r="D50" s="10"/>
    </row>
    <row r="51" spans="2:4" ht="17.399999999999999" x14ac:dyDescent="0.25">
      <c r="B51" s="10"/>
      <c r="C51" s="10"/>
      <c r="D51" s="10"/>
    </row>
    <row r="52" spans="2:4" ht="17.399999999999999" x14ac:dyDescent="0.25">
      <c r="B52" s="10"/>
      <c r="C52" s="10"/>
      <c r="D52" s="10"/>
    </row>
    <row r="54" spans="2:4" ht="17.399999999999999" x14ac:dyDescent="0.25">
      <c r="B54" s="10"/>
      <c r="C54" s="10"/>
      <c r="D54" s="10"/>
    </row>
    <row r="55" spans="2:4" x14ac:dyDescent="0.25">
      <c r="B55" s="13"/>
      <c r="C55" s="13"/>
      <c r="D55" s="13"/>
    </row>
  </sheetData>
  <sheetProtection algorithmName="SHA-512" hashValue="XV+WQqZjdVWqYwSQyraPwUSPsgZALIE3QExuwGVnOac7cDXmxtLW/5D9y2fzjX8vU578txlhUY0aFD1M7StoYg==" saltValue="49NOuo6WK8s1k1Lb3G5DHw==" spinCount="100000" sheet="1" objects="1" scenarios="1"/>
  <mergeCells count="32">
    <mergeCell ref="H36:I36"/>
    <mergeCell ref="B8:D11"/>
    <mergeCell ref="F8:H11"/>
    <mergeCell ref="B22:D22"/>
    <mergeCell ref="B23:D23"/>
    <mergeCell ref="B24:D24"/>
    <mergeCell ref="B25:D25"/>
    <mergeCell ref="B26:D26"/>
    <mergeCell ref="F34:G34"/>
    <mergeCell ref="F13:H13"/>
    <mergeCell ref="F23:H23"/>
    <mergeCell ref="F24:H24"/>
    <mergeCell ref="F26:H26"/>
    <mergeCell ref="F32:G32"/>
    <mergeCell ref="F22:H22"/>
    <mergeCell ref="B18:D18"/>
    <mergeCell ref="K20:M20"/>
    <mergeCell ref="K21:M21"/>
    <mergeCell ref="C2:G2"/>
    <mergeCell ref="F21:H21"/>
    <mergeCell ref="B19:D19"/>
    <mergeCell ref="B20:D20"/>
    <mergeCell ref="B21:D21"/>
    <mergeCell ref="B5:H5"/>
    <mergeCell ref="B4:H4"/>
    <mergeCell ref="F7:H7"/>
    <mergeCell ref="B7:D7"/>
    <mergeCell ref="B13:D13"/>
    <mergeCell ref="B14:D14"/>
    <mergeCell ref="B15:D15"/>
    <mergeCell ref="B16:D16"/>
    <mergeCell ref="B17:D17"/>
  </mergeCells>
  <phoneticPr fontId="0" type="noConversion"/>
  <hyperlinks>
    <hyperlink ref="F34" location="Moderne!A1" display="Calendrier Moderne" xr:uid="{F103BD72-E7E7-4287-A15A-34F2162AD068}"/>
    <hyperlink ref="F32:G32" location="Grégorien!N2" display="Calendrier grégorien" xr:uid="{FA5D86C8-6DDA-4A84-8499-83C48014E6B0}"/>
    <hyperlink ref="F34:G34" location="'Moderne Fixe'!B5" display="Calendrier Moderne Fixe" xr:uid="{D4A6F228-B25C-4196-8A15-B3DE058F1169}"/>
  </hyperlinks>
  <pageMargins left="0.23622047244094491" right="0.23622047244094491" top="0.23622047244094491" bottom="0.23622047244094491" header="0" footer="0"/>
  <pageSetup scale="7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8" tint="0.59999389629810485"/>
  </sheetPr>
  <dimension ref="A1:AM611"/>
  <sheetViews>
    <sheetView showGridLines="0" showRowColHeaders="0" tabSelected="1" view="pageBreakPreview" zoomScaleNormal="100" zoomScaleSheetLayoutView="100" workbookViewId="0">
      <selection activeCell="X12" sqref="X12"/>
      <extLst>
        <ext xmlns:xlsdti="http://schemas.microsoft.com/office/spreadsheetml/2023/showDataTypeIcons" uri="{77bfe23e-c014-4d31-8a63-9c772dbf06b6}">
          <xlsdti:showDataTypeIcons visible="0"/>
        </ext>
      </extLst>
    </sheetView>
  </sheetViews>
  <sheetFormatPr baseColWidth="10" defaultColWidth="11.44140625" defaultRowHeight="13.2" x14ac:dyDescent="0.25"/>
  <cols>
    <col min="1" max="1" width="3.6640625" customWidth="1"/>
    <col min="2" max="6" width="4.33203125" customWidth="1"/>
    <col min="7" max="7" width="4.33203125" style="4" customWidth="1"/>
    <col min="8" max="10" width="4.33203125" customWidth="1"/>
    <col min="11" max="11" width="1.6640625" customWidth="1"/>
    <col min="12" max="12" width="4.33203125" customWidth="1"/>
    <col min="13" max="13" width="4.33203125" style="61" customWidth="1"/>
    <col min="14" max="15" width="4.33203125" customWidth="1"/>
    <col min="16" max="16" width="4.33203125" style="4" customWidth="1"/>
    <col min="17" max="20" width="4.33203125" customWidth="1"/>
    <col min="21" max="21" width="1.6640625" customWidth="1"/>
    <col min="22" max="29" width="4.33203125" customWidth="1"/>
    <col min="30" max="30" width="3.6640625" customWidth="1"/>
    <col min="31" max="31" width="2.6640625" customWidth="1"/>
    <col min="33" max="33" width="16.44140625" bestFit="1" customWidth="1"/>
    <col min="34" max="34" width="22.33203125" customWidth="1"/>
  </cols>
  <sheetData>
    <row r="1" spans="1:39" ht="24" customHeight="1" x14ac:dyDescent="0.25">
      <c r="A1" s="70"/>
      <c r="B1" s="70"/>
      <c r="C1" s="70"/>
      <c r="D1" s="70"/>
      <c r="E1" s="70"/>
      <c r="F1" s="70"/>
      <c r="G1" s="71"/>
      <c r="H1" s="70"/>
      <c r="I1" s="70"/>
      <c r="J1" s="70"/>
      <c r="K1" s="70"/>
      <c r="L1" s="70"/>
      <c r="M1" s="72"/>
      <c r="N1" s="70"/>
      <c r="O1" s="70"/>
      <c r="P1" s="71"/>
      <c r="Q1" s="70"/>
      <c r="R1" s="70"/>
      <c r="S1" s="70"/>
      <c r="T1" s="70"/>
      <c r="U1" s="70"/>
      <c r="V1" s="70"/>
      <c r="W1" s="70"/>
      <c r="X1" s="70"/>
      <c r="Y1" s="70"/>
      <c r="Z1" s="70"/>
      <c r="AA1" s="70"/>
      <c r="AB1" s="70"/>
      <c r="AC1" s="70"/>
      <c r="AD1" s="70"/>
    </row>
    <row r="2" spans="1:39" ht="34.200000000000003" customHeight="1" x14ac:dyDescent="0.25">
      <c r="A2" s="70"/>
      <c r="B2" s="149" t="str">
        <f>IF(I26=29,"Année bissextile","Année normale")</f>
        <v>Année normale</v>
      </c>
      <c r="C2" s="149"/>
      <c r="D2" s="149"/>
      <c r="E2" s="149"/>
      <c r="F2" s="149"/>
      <c r="G2" s="149"/>
      <c r="H2" s="149"/>
      <c r="I2" s="73"/>
      <c r="J2" s="188" t="s">
        <v>103</v>
      </c>
      <c r="K2" s="189"/>
      <c r="L2" s="189"/>
      <c r="M2" s="189"/>
      <c r="N2" s="189"/>
      <c r="O2" s="189"/>
      <c r="P2" s="189"/>
      <c r="Q2" s="189"/>
      <c r="R2" s="189"/>
      <c r="S2" s="189"/>
      <c r="T2" s="189"/>
      <c r="U2" s="189"/>
      <c r="V2" s="71"/>
      <c r="W2" s="73"/>
      <c r="X2" s="73"/>
      <c r="Y2" s="73"/>
      <c r="Z2" s="73"/>
      <c r="AA2" s="73"/>
      <c r="AB2" s="73"/>
      <c r="AC2" s="73"/>
      <c r="AD2" s="70"/>
    </row>
    <row r="3" spans="1:39" ht="25.2" customHeight="1" thickBot="1" x14ac:dyDescent="0.3">
      <c r="A3" s="70"/>
      <c r="B3" s="73"/>
      <c r="C3" s="73"/>
      <c r="D3" s="73"/>
      <c r="E3" s="73"/>
      <c r="F3" s="73"/>
      <c r="G3" s="73"/>
      <c r="H3" s="73"/>
      <c r="I3" s="73"/>
      <c r="J3" s="73"/>
      <c r="K3" s="73"/>
      <c r="L3" s="73"/>
      <c r="M3" s="73"/>
      <c r="N3" s="73"/>
      <c r="O3" s="73"/>
      <c r="P3" s="73"/>
      <c r="Q3" s="73"/>
      <c r="R3" s="73"/>
      <c r="S3" s="73"/>
      <c r="T3" s="73"/>
      <c r="U3" s="73"/>
      <c r="V3" s="187" t="s">
        <v>97</v>
      </c>
      <c r="W3" s="187"/>
      <c r="X3" s="187"/>
      <c r="Y3" s="187"/>
      <c r="Z3" s="187"/>
      <c r="AA3" s="187"/>
      <c r="AB3" s="187"/>
      <c r="AC3" s="187"/>
      <c r="AD3" s="70"/>
    </row>
    <row r="4" spans="1:39" ht="23.4" customHeight="1" thickBot="1" x14ac:dyDescent="0.3">
      <c r="A4" s="70"/>
      <c r="B4" s="190" t="s">
        <v>482</v>
      </c>
      <c r="C4" s="190"/>
      <c r="D4" s="190"/>
      <c r="E4" s="190"/>
      <c r="F4" s="190"/>
      <c r="G4" s="190"/>
      <c r="H4" s="190"/>
      <c r="I4" s="190"/>
      <c r="J4" s="74"/>
      <c r="K4" s="75"/>
      <c r="L4" s="180" t="s">
        <v>106</v>
      </c>
      <c r="M4" s="181"/>
      <c r="N4" s="181"/>
      <c r="O4" s="181"/>
      <c r="P4" s="181"/>
      <c r="Q4" s="181"/>
      <c r="R4" s="177" t="str">
        <f ca="1">IF(INT(AA4/4)/(AA4/4)&lt;1,U431,Q431)</f>
        <v>Jaŭdo</v>
      </c>
      <c r="S4" s="177"/>
      <c r="T4" s="177"/>
      <c r="U4" s="177"/>
      <c r="V4" s="177" t="str">
        <f ca="1">IF(INT($AA$4/4)/($AA$4/4)&lt;1,_xlfn.XLOOKUP($L$423,$T$52:$T$416,$Z$52:$Z$416,FALSE),_xlfn.XLOOKUP($L$423,$B$52:$B$417,$H$52:$H$417,FALSE))</f>
        <v>Junio 11,</v>
      </c>
      <c r="W4" s="177"/>
      <c r="X4" s="177"/>
      <c r="Y4" s="177"/>
      <c r="Z4" s="177"/>
      <c r="AA4" s="178">
        <f ca="1">YEAR(Grégorien!AD5)</f>
        <v>2026</v>
      </c>
      <c r="AB4" s="178"/>
      <c r="AC4" s="179"/>
      <c r="AD4" s="70"/>
    </row>
    <row r="5" spans="1:39" ht="25.2" thickBot="1" x14ac:dyDescent="0.3">
      <c r="A5" s="70"/>
      <c r="B5" s="191">
        <v>2026</v>
      </c>
      <c r="C5" s="192"/>
      <c r="D5" s="192"/>
      <c r="E5" s="192"/>
      <c r="F5" s="192"/>
      <c r="G5" s="192"/>
      <c r="H5" s="192"/>
      <c r="I5" s="193"/>
      <c r="J5" s="76"/>
      <c r="K5" s="77"/>
      <c r="L5" s="180" t="s">
        <v>99</v>
      </c>
      <c r="M5" s="181"/>
      <c r="N5" s="181"/>
      <c r="O5" s="181"/>
      <c r="P5" s="181"/>
      <c r="Q5" s="181"/>
      <c r="R5" s="177" t="str">
        <f ca="1">Grégorien!Y5</f>
        <v>Dimanche</v>
      </c>
      <c r="S5" s="177"/>
      <c r="T5" s="177"/>
      <c r="U5" s="177"/>
      <c r="V5" s="177">
        <f ca="1">Grégorien!AD5</f>
        <v>46173</v>
      </c>
      <c r="W5" s="177"/>
      <c r="X5" s="177"/>
      <c r="Y5" s="177"/>
      <c r="Z5" s="177"/>
      <c r="AA5" s="177"/>
      <c r="AB5" s="177"/>
      <c r="AC5" s="69"/>
      <c r="AD5" s="70"/>
    </row>
    <row r="6" spans="1:39" ht="10.199999999999999" customHeight="1" thickBot="1" x14ac:dyDescent="0.3">
      <c r="A6" s="70"/>
      <c r="B6" s="73"/>
      <c r="C6" s="71"/>
      <c r="D6" s="71"/>
      <c r="E6" s="71"/>
      <c r="F6" s="71"/>
      <c r="G6" s="71"/>
      <c r="H6" s="71"/>
      <c r="I6" s="71"/>
      <c r="J6" s="71"/>
      <c r="K6" s="71"/>
      <c r="L6" s="71"/>
      <c r="M6" s="78"/>
      <c r="N6" s="71"/>
      <c r="O6" s="71"/>
      <c r="P6" s="71"/>
      <c r="Q6" s="71"/>
      <c r="R6" s="71"/>
      <c r="S6" s="71"/>
      <c r="T6" s="71"/>
      <c r="U6" s="71"/>
      <c r="V6" s="71"/>
      <c r="W6" s="71"/>
      <c r="X6" s="71"/>
      <c r="Y6" s="71"/>
      <c r="Z6" s="71"/>
      <c r="AA6" s="79"/>
      <c r="AB6" s="71"/>
      <c r="AC6" s="71"/>
      <c r="AD6" s="70"/>
    </row>
    <row r="7" spans="1:39" ht="18.899999999999999" customHeight="1" thickBot="1" x14ac:dyDescent="0.35">
      <c r="A7" s="70"/>
      <c r="B7" s="160" t="s">
        <v>67</v>
      </c>
      <c r="C7" s="161"/>
      <c r="D7" s="161"/>
      <c r="E7" s="161"/>
      <c r="F7" s="161"/>
      <c r="G7" s="161"/>
      <c r="H7" s="161"/>
      <c r="I7" s="162"/>
      <c r="J7" s="70"/>
      <c r="K7" s="70"/>
      <c r="L7" s="160" t="s">
        <v>68</v>
      </c>
      <c r="M7" s="161"/>
      <c r="N7" s="161"/>
      <c r="O7" s="161"/>
      <c r="P7" s="161"/>
      <c r="Q7" s="161"/>
      <c r="R7" s="161"/>
      <c r="S7" s="162"/>
      <c r="T7" s="70"/>
      <c r="U7" s="70"/>
      <c r="V7" s="160" t="s">
        <v>69</v>
      </c>
      <c r="W7" s="161"/>
      <c r="X7" s="161"/>
      <c r="Y7" s="161"/>
      <c r="Z7" s="161"/>
      <c r="AA7" s="161"/>
      <c r="AB7" s="161"/>
      <c r="AC7" s="162"/>
      <c r="AD7" s="70"/>
    </row>
    <row r="8" spans="1:39" ht="18.899999999999999" customHeight="1" x14ac:dyDescent="0.25">
      <c r="A8" s="70"/>
      <c r="B8" s="15" t="s">
        <v>64</v>
      </c>
      <c r="C8" s="15" t="s">
        <v>11</v>
      </c>
      <c r="D8" s="15" t="s">
        <v>12</v>
      </c>
      <c r="E8" s="15" t="s">
        <v>65</v>
      </c>
      <c r="F8" s="15" t="s">
        <v>13</v>
      </c>
      <c r="G8" s="80" t="s">
        <v>14</v>
      </c>
      <c r="H8" s="81" t="s">
        <v>63</v>
      </c>
      <c r="I8" s="36"/>
      <c r="J8" s="70"/>
      <c r="K8" s="70"/>
      <c r="L8" s="15" t="s">
        <v>64</v>
      </c>
      <c r="M8" s="15" t="s">
        <v>11</v>
      </c>
      <c r="N8" s="15" t="s">
        <v>12</v>
      </c>
      <c r="O8" s="15" t="s">
        <v>65</v>
      </c>
      <c r="P8" s="15" t="s">
        <v>13</v>
      </c>
      <c r="Q8" s="82" t="s">
        <v>14</v>
      </c>
      <c r="R8" s="81" t="s">
        <v>63</v>
      </c>
      <c r="S8" s="36"/>
      <c r="T8" s="70"/>
      <c r="U8" s="70"/>
      <c r="V8" s="15" t="s">
        <v>64</v>
      </c>
      <c r="W8" s="15" t="s">
        <v>11</v>
      </c>
      <c r="X8" s="15" t="s">
        <v>12</v>
      </c>
      <c r="Y8" s="15" t="s">
        <v>65</v>
      </c>
      <c r="Z8" s="15" t="s">
        <v>13</v>
      </c>
      <c r="AA8" s="80" t="s">
        <v>14</v>
      </c>
      <c r="AB8" s="81" t="s">
        <v>63</v>
      </c>
      <c r="AC8" s="36"/>
      <c r="AD8" s="70"/>
      <c r="AK8" s="32"/>
      <c r="AL8" s="32"/>
      <c r="AM8" s="32"/>
    </row>
    <row r="9" spans="1:39" ht="18.899999999999999" customHeight="1" x14ac:dyDescent="0.25">
      <c r="A9" s="70"/>
      <c r="B9" s="20">
        <v>1</v>
      </c>
      <c r="C9" s="20">
        <f>B9+1</f>
        <v>2</v>
      </c>
      <c r="D9" s="20">
        <f t="shared" ref="D9:G9" si="0">C9+1</f>
        <v>3</v>
      </c>
      <c r="E9" s="20">
        <f t="shared" si="0"/>
        <v>4</v>
      </c>
      <c r="F9" s="20">
        <f t="shared" si="0"/>
        <v>5</v>
      </c>
      <c r="G9" s="20">
        <f t="shared" si="0"/>
        <v>6</v>
      </c>
      <c r="H9" s="21">
        <f t="shared" ref="C9:H12" si="1">G9+1</f>
        <v>7</v>
      </c>
      <c r="I9" s="38">
        <v>1</v>
      </c>
      <c r="J9" s="70"/>
      <c r="K9" s="70"/>
      <c r="L9" s="20">
        <v>1</v>
      </c>
      <c r="M9" s="20">
        <f>IF(DAY(L9)&lt;15,L9+1,IF(DAY(#REF!)&lt;15,#REF!+1,#REF!+1))</f>
        <v>2</v>
      </c>
      <c r="N9" s="20">
        <f>IF(DAY(M9)&lt;15,M9+1,IF(DAY(#REF!)&lt;15,#REF!+1,#REF!+1))</f>
        <v>3</v>
      </c>
      <c r="O9" s="20">
        <f>IF(DAY(N9)&lt;15,N9+1,IF(DAY(#REF!)&lt;15,#REF!+1,#REF!+1))</f>
        <v>4</v>
      </c>
      <c r="P9" s="20">
        <f>IF(DAY(O9)&lt;15,O9+1,IF(DAY(#REF!)&lt;15,#REF!+1,#REF!+1))</f>
        <v>5</v>
      </c>
      <c r="Q9" s="83">
        <f>IF(DAY(P9)&lt;15,P9+1,IF(DAY(#REF!)&lt;15,#REF!+1,#REF!+1))</f>
        <v>6</v>
      </c>
      <c r="R9" s="21">
        <f>IF(DAY(Q9)&lt;15,Q9+1,IF(DAY(#REF!)&lt;15,#REF!+1,#REF!+1))</f>
        <v>7</v>
      </c>
      <c r="S9" s="38">
        <v>5</v>
      </c>
      <c r="T9" s="70"/>
      <c r="U9" s="70"/>
      <c r="V9" s="20">
        <v>1</v>
      </c>
      <c r="W9" s="20">
        <f>IF(DAY(V9)&lt;15,V9+1,IF(DAY(#REF!)&lt;15,#REF!+1,#REF!+1))</f>
        <v>2</v>
      </c>
      <c r="X9" s="20">
        <f>IF(DAY(W9)&lt;15,W9+1,IF(DAY(#REF!)&lt;15,#REF!+1,#REF!+1))</f>
        <v>3</v>
      </c>
      <c r="Y9" s="20">
        <f>IF(DAY(X9)&lt;15,X9+1,IF(DAY(#REF!)&lt;15,#REF!+1,#REF!+1))</f>
        <v>4</v>
      </c>
      <c r="Z9" s="20">
        <f>IF(DAY(Y9)&lt;15,Y9+1,IF(DAY(#REF!)&lt;15,#REF!+1,#REF!+1))</f>
        <v>5</v>
      </c>
      <c r="AA9" s="20">
        <f>IF(DAY(Z9)&lt;15,Z9+1,IF(DAY(#REF!)&lt;15,#REF!+1,#REF!+1))</f>
        <v>6</v>
      </c>
      <c r="AB9" s="21">
        <f>IF(DAY(AA9)&lt;15,AA9+1,IF(DAY(#REF!)&lt;15,#REF!+1,#REF!+1))</f>
        <v>7</v>
      </c>
      <c r="AC9" s="38">
        <v>9</v>
      </c>
      <c r="AD9" s="70"/>
    </row>
    <row r="10" spans="1:39" ht="18.899999999999999" customHeight="1" x14ac:dyDescent="0.25">
      <c r="A10" s="70"/>
      <c r="B10" s="20">
        <f>H9+1</f>
        <v>8</v>
      </c>
      <c r="C10" s="20">
        <f t="shared" si="1"/>
        <v>9</v>
      </c>
      <c r="D10" s="20">
        <f t="shared" si="1"/>
        <v>10</v>
      </c>
      <c r="E10" s="20">
        <f t="shared" si="1"/>
        <v>11</v>
      </c>
      <c r="F10" s="20">
        <f t="shared" si="1"/>
        <v>12</v>
      </c>
      <c r="G10" s="20">
        <f t="shared" si="1"/>
        <v>13</v>
      </c>
      <c r="H10" s="21">
        <f t="shared" si="1"/>
        <v>14</v>
      </c>
      <c r="I10" s="38">
        <v>2</v>
      </c>
      <c r="J10" s="70"/>
      <c r="K10" s="70"/>
      <c r="L10" s="20">
        <f>R9+1</f>
        <v>8</v>
      </c>
      <c r="M10" s="20">
        <f t="shared" ref="M10:R12" si="2">L10+1</f>
        <v>9</v>
      </c>
      <c r="N10" s="20">
        <f t="shared" si="2"/>
        <v>10</v>
      </c>
      <c r="O10" s="20">
        <f t="shared" si="2"/>
        <v>11</v>
      </c>
      <c r="P10" s="20">
        <f t="shared" si="2"/>
        <v>12</v>
      </c>
      <c r="Q10" s="83">
        <f t="shared" si="2"/>
        <v>13</v>
      </c>
      <c r="R10" s="21">
        <f t="shared" si="2"/>
        <v>14</v>
      </c>
      <c r="S10" s="38">
        <v>6</v>
      </c>
      <c r="T10" s="70"/>
      <c r="U10" s="70"/>
      <c r="V10" s="20">
        <f>AB9+1</f>
        <v>8</v>
      </c>
      <c r="W10" s="20">
        <f>V10+1</f>
        <v>9</v>
      </c>
      <c r="X10" s="20">
        <f t="shared" ref="X10:AB12" si="3">W10+1</f>
        <v>10</v>
      </c>
      <c r="Y10" s="20">
        <f t="shared" si="3"/>
        <v>11</v>
      </c>
      <c r="Z10" s="20">
        <f t="shared" si="3"/>
        <v>12</v>
      </c>
      <c r="AA10" s="20">
        <f t="shared" si="3"/>
        <v>13</v>
      </c>
      <c r="AB10" s="21">
        <f t="shared" si="3"/>
        <v>14</v>
      </c>
      <c r="AC10" s="38">
        <v>10</v>
      </c>
      <c r="AD10" s="70"/>
    </row>
    <row r="11" spans="1:39" ht="18.899999999999999" customHeight="1" x14ac:dyDescent="0.25">
      <c r="A11" s="70"/>
      <c r="B11" s="20">
        <f>H10+1</f>
        <v>15</v>
      </c>
      <c r="C11" s="20">
        <f t="shared" si="1"/>
        <v>16</v>
      </c>
      <c r="D11" s="20">
        <f t="shared" si="1"/>
        <v>17</v>
      </c>
      <c r="E11" s="20">
        <f>D11+1</f>
        <v>18</v>
      </c>
      <c r="F11" s="20">
        <f t="shared" si="1"/>
        <v>19</v>
      </c>
      <c r="G11" s="20">
        <f t="shared" si="1"/>
        <v>20</v>
      </c>
      <c r="H11" s="21">
        <f t="shared" si="1"/>
        <v>21</v>
      </c>
      <c r="I11" s="38">
        <v>3</v>
      </c>
      <c r="J11" s="70"/>
      <c r="K11" s="70"/>
      <c r="L11" s="20">
        <f>R10+1</f>
        <v>15</v>
      </c>
      <c r="M11" s="20">
        <f t="shared" si="2"/>
        <v>16</v>
      </c>
      <c r="N11" s="20">
        <f t="shared" si="2"/>
        <v>17</v>
      </c>
      <c r="O11" s="20">
        <f t="shared" si="2"/>
        <v>18</v>
      </c>
      <c r="P11" s="20">
        <f t="shared" si="2"/>
        <v>19</v>
      </c>
      <c r="Q11" s="83">
        <f t="shared" si="2"/>
        <v>20</v>
      </c>
      <c r="R11" s="21">
        <f t="shared" si="2"/>
        <v>21</v>
      </c>
      <c r="S11" s="38">
        <v>7</v>
      </c>
      <c r="T11" s="70"/>
      <c r="U11" s="70"/>
      <c r="V11" s="20">
        <f>AB10+1</f>
        <v>15</v>
      </c>
      <c r="W11" s="20">
        <f>V11+1</f>
        <v>16</v>
      </c>
      <c r="X11" s="20">
        <f t="shared" si="3"/>
        <v>17</v>
      </c>
      <c r="Y11" s="20">
        <f t="shared" si="3"/>
        <v>18</v>
      </c>
      <c r="Z11" s="20">
        <f t="shared" si="3"/>
        <v>19</v>
      </c>
      <c r="AA11" s="20">
        <f t="shared" si="3"/>
        <v>20</v>
      </c>
      <c r="AB11" s="21">
        <f t="shared" si="3"/>
        <v>21</v>
      </c>
      <c r="AC11" s="38">
        <v>11</v>
      </c>
      <c r="AD11" s="70"/>
    </row>
    <row r="12" spans="1:39" ht="18.899999999999999" customHeight="1" thickBot="1" x14ac:dyDescent="0.3">
      <c r="A12" s="70"/>
      <c r="B12" s="40">
        <f>H11+1</f>
        <v>22</v>
      </c>
      <c r="C12" s="40">
        <f t="shared" si="1"/>
        <v>23</v>
      </c>
      <c r="D12" s="40">
        <f t="shared" si="1"/>
        <v>24</v>
      </c>
      <c r="E12" s="40">
        <f t="shared" si="1"/>
        <v>25</v>
      </c>
      <c r="F12" s="40">
        <f t="shared" si="1"/>
        <v>26</v>
      </c>
      <c r="G12" s="40">
        <f t="shared" si="1"/>
        <v>27</v>
      </c>
      <c r="H12" s="41">
        <f t="shared" si="1"/>
        <v>28</v>
      </c>
      <c r="I12" s="42">
        <v>4</v>
      </c>
      <c r="J12" s="70"/>
      <c r="K12" s="70"/>
      <c r="L12" s="40">
        <f>R11+1</f>
        <v>22</v>
      </c>
      <c r="M12" s="40">
        <f t="shared" si="2"/>
        <v>23</v>
      </c>
      <c r="N12" s="40">
        <f t="shared" si="2"/>
        <v>24</v>
      </c>
      <c r="O12" s="40">
        <f t="shared" si="2"/>
        <v>25</v>
      </c>
      <c r="P12" s="40">
        <f t="shared" si="2"/>
        <v>26</v>
      </c>
      <c r="Q12" s="84">
        <f t="shared" si="2"/>
        <v>27</v>
      </c>
      <c r="R12" s="41">
        <f t="shared" si="2"/>
        <v>28</v>
      </c>
      <c r="S12" s="42">
        <v>8</v>
      </c>
      <c r="T12" s="70"/>
      <c r="U12" s="70"/>
      <c r="V12" s="40">
        <f>AB11+1</f>
        <v>22</v>
      </c>
      <c r="W12" s="40">
        <f>V12+1</f>
        <v>23</v>
      </c>
      <c r="X12" s="40">
        <f t="shared" si="3"/>
        <v>24</v>
      </c>
      <c r="Y12" s="40">
        <f t="shared" si="3"/>
        <v>25</v>
      </c>
      <c r="Z12" s="40">
        <f t="shared" si="3"/>
        <v>26</v>
      </c>
      <c r="AA12" s="40">
        <f t="shared" si="3"/>
        <v>27</v>
      </c>
      <c r="AB12" s="41">
        <f t="shared" si="3"/>
        <v>28</v>
      </c>
      <c r="AC12" s="42">
        <v>12</v>
      </c>
      <c r="AD12" s="70"/>
    </row>
    <row r="13" spans="1:39" ht="10.199999999999999" customHeight="1" thickBot="1" x14ac:dyDescent="0.3">
      <c r="A13" s="70"/>
      <c r="B13" s="73"/>
      <c r="C13" s="71"/>
      <c r="D13" s="71"/>
      <c r="E13" s="71"/>
      <c r="F13" s="71"/>
      <c r="G13" s="71"/>
      <c r="H13" s="71"/>
      <c r="I13" s="71"/>
      <c r="J13" s="71"/>
      <c r="K13" s="71"/>
      <c r="L13" s="71"/>
      <c r="M13" s="78"/>
      <c r="N13" s="71"/>
      <c r="O13" s="71"/>
      <c r="P13" s="71"/>
      <c r="Q13" s="71"/>
      <c r="R13" s="71"/>
      <c r="S13" s="71"/>
      <c r="T13" s="70"/>
      <c r="U13" s="71"/>
      <c r="V13" s="71"/>
      <c r="W13" s="71"/>
      <c r="X13" s="71"/>
      <c r="Y13" s="71"/>
      <c r="Z13" s="71"/>
      <c r="AA13" s="79"/>
      <c r="AB13" s="71"/>
      <c r="AC13" s="71"/>
      <c r="AD13" s="70"/>
    </row>
    <row r="14" spans="1:39" ht="18.899999999999999" customHeight="1" thickBot="1" x14ac:dyDescent="0.35">
      <c r="A14" s="70"/>
      <c r="B14" s="160" t="s">
        <v>70</v>
      </c>
      <c r="C14" s="161"/>
      <c r="D14" s="161"/>
      <c r="E14" s="161"/>
      <c r="F14" s="161"/>
      <c r="G14" s="161"/>
      <c r="H14" s="161"/>
      <c r="I14" s="162"/>
      <c r="J14" s="70"/>
      <c r="K14" s="70"/>
      <c r="L14" s="160" t="s">
        <v>71</v>
      </c>
      <c r="M14" s="161"/>
      <c r="N14" s="161"/>
      <c r="O14" s="161"/>
      <c r="P14" s="161"/>
      <c r="Q14" s="161"/>
      <c r="R14" s="161"/>
      <c r="S14" s="162"/>
      <c r="T14" s="70"/>
      <c r="U14" s="70"/>
      <c r="V14" s="160" t="s">
        <v>72</v>
      </c>
      <c r="W14" s="161"/>
      <c r="X14" s="161"/>
      <c r="Y14" s="161"/>
      <c r="Z14" s="161"/>
      <c r="AA14" s="161"/>
      <c r="AB14" s="161"/>
      <c r="AC14" s="162"/>
      <c r="AD14" s="70"/>
    </row>
    <row r="15" spans="1:39" ht="18.899999999999999" customHeight="1" x14ac:dyDescent="0.25">
      <c r="A15" s="70"/>
      <c r="B15" s="15" t="s">
        <v>64</v>
      </c>
      <c r="C15" s="15" t="s">
        <v>11</v>
      </c>
      <c r="D15" s="15" t="s">
        <v>12</v>
      </c>
      <c r="E15" s="15" t="s">
        <v>65</v>
      </c>
      <c r="F15" s="15" t="s">
        <v>13</v>
      </c>
      <c r="G15" s="80" t="s">
        <v>14</v>
      </c>
      <c r="H15" s="81" t="s">
        <v>63</v>
      </c>
      <c r="I15" s="36"/>
      <c r="J15" s="70"/>
      <c r="K15" s="70"/>
      <c r="L15" s="15" t="s">
        <v>64</v>
      </c>
      <c r="M15" s="15" t="s">
        <v>11</v>
      </c>
      <c r="N15" s="15" t="s">
        <v>12</v>
      </c>
      <c r="O15" s="15" t="s">
        <v>65</v>
      </c>
      <c r="P15" s="15" t="s">
        <v>13</v>
      </c>
      <c r="Q15" s="80" t="s">
        <v>14</v>
      </c>
      <c r="R15" s="81" t="s">
        <v>63</v>
      </c>
      <c r="S15" s="36"/>
      <c r="T15" s="70"/>
      <c r="U15" s="70"/>
      <c r="V15" s="15" t="s">
        <v>64</v>
      </c>
      <c r="W15" s="15" t="s">
        <v>11</v>
      </c>
      <c r="X15" s="15" t="s">
        <v>12</v>
      </c>
      <c r="Y15" s="15" t="s">
        <v>65</v>
      </c>
      <c r="Z15" s="15" t="s">
        <v>13</v>
      </c>
      <c r="AA15" s="80" t="s">
        <v>14</v>
      </c>
      <c r="AB15" s="81" t="s">
        <v>63</v>
      </c>
      <c r="AC15" s="36"/>
      <c r="AD15" s="70"/>
    </row>
    <row r="16" spans="1:39" ht="18.899999999999999" customHeight="1" x14ac:dyDescent="0.25">
      <c r="A16" s="70"/>
      <c r="B16" s="20">
        <v>1</v>
      </c>
      <c r="C16" s="20">
        <f>IF(DAY(B16)&lt;15,B16+1,IF(DAY(#REF!)&lt;15,#REF!+1,#REF!+1))</f>
        <v>2</v>
      </c>
      <c r="D16" s="20">
        <f>IF(DAY(C16)&lt;15,C16+1,IF(DAY(#REF!)&lt;15,#REF!+1,#REF!+1))</f>
        <v>3</v>
      </c>
      <c r="E16" s="20">
        <f>IF(DAY(D16)&lt;15,D16+1,IF(DAY(#REF!)&lt;15,#REF!+1,#REF!+1))</f>
        <v>4</v>
      </c>
      <c r="F16" s="20">
        <f>IF(DAY(E16)&lt;15,E16+1,IF(DAY(#REF!)&lt;15,#REF!+1,#REF!+1))</f>
        <v>5</v>
      </c>
      <c r="G16" s="20">
        <f>IF(DAY(F16)&lt;15,F16+1,IF(DAY(#REF!)&lt;15,#REF!+1,#REF!+1))</f>
        <v>6</v>
      </c>
      <c r="H16" s="85">
        <f>IF(DAY(G16)&lt;15,G16+1,IF(DAY(#REF!)&lt;15,#REF!+1,#REF!+1))</f>
        <v>7</v>
      </c>
      <c r="I16" s="38">
        <v>13</v>
      </c>
      <c r="J16" s="70"/>
      <c r="K16" s="70"/>
      <c r="L16" s="20">
        <v>1</v>
      </c>
      <c r="M16" s="20">
        <f>IF(DAY(L16)&lt;15,L16+1,IF(DAY(#REF!)&lt;15,#REF!+1,#REF!+1))</f>
        <v>2</v>
      </c>
      <c r="N16" s="20">
        <f>IF(DAY(M16)&lt;15,M16+1,IF(DAY(#REF!)&lt;15,#REF!+1,#REF!+1))</f>
        <v>3</v>
      </c>
      <c r="O16" s="20">
        <f>IF(DAY(N16)&lt;15,N16+1,IF(DAY(#REF!)&lt;15,#REF!+1,#REF!+1))</f>
        <v>4</v>
      </c>
      <c r="P16" s="20">
        <f>IF(DAY(O16)&lt;15,O16+1,IF(DAY(#REF!)&lt;15,#REF!+1,#REF!+1))</f>
        <v>5</v>
      </c>
      <c r="Q16" s="20">
        <f>IF(DAY(P16)&lt;15,P16+1,IF(DAY(#REF!)&lt;15,#REF!+1,#REF!+1))</f>
        <v>6</v>
      </c>
      <c r="R16" s="21">
        <f>IF(DAY(Q16)&lt;15,Q16+1,IF(DAY(#REF!)&lt;15,#REF!+1,#REF!+1))</f>
        <v>7</v>
      </c>
      <c r="S16" s="38">
        <v>17</v>
      </c>
      <c r="T16" s="70"/>
      <c r="U16" s="70"/>
      <c r="V16" s="20">
        <v>1</v>
      </c>
      <c r="W16" s="20">
        <f>IF(DAY(V16)&lt;15,V16+1,IF(DAY(#REF!)&lt;15,#REF!+1,#REF!+1))</f>
        <v>2</v>
      </c>
      <c r="X16" s="20">
        <f>IF(DAY(W16)&lt;15,W16+1,IF(DAY(#REF!)&lt;15,#REF!+1,#REF!+1))</f>
        <v>3</v>
      </c>
      <c r="Y16" s="20">
        <f>IF(DAY(X16)&lt;15,X16+1,IF(DAY(#REF!)&lt;15,#REF!+1,#REF!+1))</f>
        <v>4</v>
      </c>
      <c r="Z16" s="20">
        <f>IF(DAY(Y16)&lt;15,Y16+1,IF(DAY(#REF!)&lt;15,#REF!+1,#REF!+1))</f>
        <v>5</v>
      </c>
      <c r="AA16" s="20">
        <f>IF(DAY(Z16)&lt;15,Z16+1,IF(DAY(#REF!)&lt;15,#REF!+1,#REF!+1))</f>
        <v>6</v>
      </c>
      <c r="AB16" s="21">
        <f>IF(DAY(AA16)&lt;15,AA16+1,IF(DAY(#REF!)&lt;15,#REF!+1,#REF!+1))</f>
        <v>7</v>
      </c>
      <c r="AC16" s="38">
        <v>21</v>
      </c>
      <c r="AD16" s="70"/>
    </row>
    <row r="17" spans="1:30" ht="18.899999999999999" customHeight="1" x14ac:dyDescent="0.25">
      <c r="A17" s="70"/>
      <c r="B17" s="20">
        <f>H16+1</f>
        <v>8</v>
      </c>
      <c r="C17" s="20">
        <f t="shared" ref="C17:H19" si="4">B17+1</f>
        <v>9</v>
      </c>
      <c r="D17" s="20">
        <f t="shared" si="4"/>
        <v>10</v>
      </c>
      <c r="E17" s="20">
        <f>D17+1</f>
        <v>11</v>
      </c>
      <c r="F17" s="20">
        <f t="shared" si="4"/>
        <v>12</v>
      </c>
      <c r="G17" s="20">
        <f t="shared" si="4"/>
        <v>13</v>
      </c>
      <c r="H17" s="21">
        <f t="shared" si="4"/>
        <v>14</v>
      </c>
      <c r="I17" s="38">
        <v>14</v>
      </c>
      <c r="J17" s="70"/>
      <c r="K17" s="70"/>
      <c r="L17" s="20">
        <f>R16+1</f>
        <v>8</v>
      </c>
      <c r="M17" s="20">
        <f t="shared" ref="M17:R19" si="5">L17+1</f>
        <v>9</v>
      </c>
      <c r="N17" s="20">
        <f t="shared" si="5"/>
        <v>10</v>
      </c>
      <c r="O17" s="20">
        <f t="shared" si="5"/>
        <v>11</v>
      </c>
      <c r="P17" s="20">
        <f t="shared" si="5"/>
        <v>12</v>
      </c>
      <c r="Q17" s="20">
        <f t="shared" si="5"/>
        <v>13</v>
      </c>
      <c r="R17" s="21">
        <f t="shared" si="5"/>
        <v>14</v>
      </c>
      <c r="S17" s="38">
        <v>18</v>
      </c>
      <c r="T17" s="70"/>
      <c r="U17" s="70"/>
      <c r="V17" s="20">
        <f>AB16+1</f>
        <v>8</v>
      </c>
      <c r="W17" s="20">
        <f t="shared" ref="W17:AB19" si="6">V17+1</f>
        <v>9</v>
      </c>
      <c r="X17" s="20">
        <f t="shared" si="6"/>
        <v>10</v>
      </c>
      <c r="Y17" s="20">
        <f t="shared" si="6"/>
        <v>11</v>
      </c>
      <c r="Z17" s="20">
        <f t="shared" si="6"/>
        <v>12</v>
      </c>
      <c r="AA17" s="20">
        <f t="shared" si="6"/>
        <v>13</v>
      </c>
      <c r="AB17" s="21">
        <f t="shared" si="6"/>
        <v>14</v>
      </c>
      <c r="AC17" s="38">
        <v>22</v>
      </c>
      <c r="AD17" s="70"/>
    </row>
    <row r="18" spans="1:30" ht="18.899999999999999" customHeight="1" x14ac:dyDescent="0.25">
      <c r="A18" s="70"/>
      <c r="B18" s="20">
        <f>H17+1</f>
        <v>15</v>
      </c>
      <c r="C18" s="20">
        <f t="shared" si="4"/>
        <v>16</v>
      </c>
      <c r="D18" s="20">
        <f t="shared" si="4"/>
        <v>17</v>
      </c>
      <c r="E18" s="20">
        <f t="shared" si="4"/>
        <v>18</v>
      </c>
      <c r="F18" s="20">
        <f t="shared" si="4"/>
        <v>19</v>
      </c>
      <c r="G18" s="20">
        <f t="shared" si="4"/>
        <v>20</v>
      </c>
      <c r="H18" s="21">
        <f t="shared" si="4"/>
        <v>21</v>
      </c>
      <c r="I18" s="38">
        <v>15</v>
      </c>
      <c r="J18" s="70"/>
      <c r="K18" s="70"/>
      <c r="L18" s="20">
        <f>R17+1</f>
        <v>15</v>
      </c>
      <c r="M18" s="20">
        <f t="shared" si="5"/>
        <v>16</v>
      </c>
      <c r="N18" s="20">
        <f t="shared" si="5"/>
        <v>17</v>
      </c>
      <c r="O18" s="20">
        <f t="shared" si="5"/>
        <v>18</v>
      </c>
      <c r="P18" s="20">
        <f t="shared" si="5"/>
        <v>19</v>
      </c>
      <c r="Q18" s="20">
        <f t="shared" si="5"/>
        <v>20</v>
      </c>
      <c r="R18" s="21">
        <f t="shared" si="5"/>
        <v>21</v>
      </c>
      <c r="S18" s="38">
        <v>19</v>
      </c>
      <c r="T18" s="70"/>
      <c r="U18" s="70"/>
      <c r="V18" s="20">
        <f>AB17+1</f>
        <v>15</v>
      </c>
      <c r="W18" s="20">
        <f t="shared" si="6"/>
        <v>16</v>
      </c>
      <c r="X18" s="20">
        <f t="shared" si="6"/>
        <v>17</v>
      </c>
      <c r="Y18" s="20">
        <f>X18+1</f>
        <v>18</v>
      </c>
      <c r="Z18" s="20">
        <f t="shared" si="6"/>
        <v>19</v>
      </c>
      <c r="AA18" s="20">
        <f t="shared" si="6"/>
        <v>20</v>
      </c>
      <c r="AB18" s="21">
        <f t="shared" si="6"/>
        <v>21</v>
      </c>
      <c r="AC18" s="38">
        <v>23</v>
      </c>
      <c r="AD18" s="70"/>
    </row>
    <row r="19" spans="1:30" ht="18" customHeight="1" thickBot="1" x14ac:dyDescent="0.3">
      <c r="A19" s="70"/>
      <c r="B19" s="40">
        <f>H18+1</f>
        <v>22</v>
      </c>
      <c r="C19" s="40">
        <f t="shared" si="4"/>
        <v>23</v>
      </c>
      <c r="D19" s="40">
        <f t="shared" si="4"/>
        <v>24</v>
      </c>
      <c r="E19" s="40">
        <f t="shared" si="4"/>
        <v>25</v>
      </c>
      <c r="F19" s="40">
        <f t="shared" si="4"/>
        <v>26</v>
      </c>
      <c r="G19" s="40">
        <f t="shared" si="4"/>
        <v>27</v>
      </c>
      <c r="H19" s="41">
        <f t="shared" si="4"/>
        <v>28</v>
      </c>
      <c r="I19" s="42">
        <v>16</v>
      </c>
      <c r="J19" s="70"/>
      <c r="K19" s="70"/>
      <c r="L19" s="40">
        <f>R18+1</f>
        <v>22</v>
      </c>
      <c r="M19" s="40">
        <f t="shared" si="5"/>
        <v>23</v>
      </c>
      <c r="N19" s="40">
        <f t="shared" si="5"/>
        <v>24</v>
      </c>
      <c r="O19" s="40">
        <f t="shared" si="5"/>
        <v>25</v>
      </c>
      <c r="P19" s="40">
        <f t="shared" si="5"/>
        <v>26</v>
      </c>
      <c r="Q19" s="40">
        <f t="shared" si="5"/>
        <v>27</v>
      </c>
      <c r="R19" s="41">
        <f t="shared" si="5"/>
        <v>28</v>
      </c>
      <c r="S19" s="42">
        <v>20</v>
      </c>
      <c r="T19" s="70"/>
      <c r="U19" s="70"/>
      <c r="V19" s="40">
        <f>AB18+1</f>
        <v>22</v>
      </c>
      <c r="W19" s="40">
        <f t="shared" si="6"/>
        <v>23</v>
      </c>
      <c r="X19" s="40">
        <f t="shared" si="6"/>
        <v>24</v>
      </c>
      <c r="Y19" s="40">
        <f t="shared" si="6"/>
        <v>25</v>
      </c>
      <c r="Z19" s="40">
        <f t="shared" si="6"/>
        <v>26</v>
      </c>
      <c r="AA19" s="40">
        <f t="shared" si="6"/>
        <v>27</v>
      </c>
      <c r="AB19" s="41">
        <f t="shared" si="6"/>
        <v>28</v>
      </c>
      <c r="AC19" s="42">
        <v>24</v>
      </c>
      <c r="AD19" s="70"/>
    </row>
    <row r="20" spans="1:30" ht="10.199999999999999" customHeight="1" thickBot="1" x14ac:dyDescent="0.3">
      <c r="A20" s="70"/>
      <c r="B20" s="73"/>
      <c r="C20" s="71"/>
      <c r="D20" s="71"/>
      <c r="E20" s="71"/>
      <c r="F20" s="71"/>
      <c r="G20" s="71"/>
      <c r="H20" s="71"/>
      <c r="I20" s="71"/>
      <c r="J20" s="71"/>
      <c r="K20" s="71"/>
      <c r="L20" s="71"/>
      <c r="M20" s="78"/>
      <c r="N20" s="71"/>
      <c r="O20" s="71"/>
      <c r="P20" s="71"/>
      <c r="Q20" s="71"/>
      <c r="R20" s="71"/>
      <c r="S20" s="71"/>
      <c r="T20" s="71"/>
      <c r="U20" s="71"/>
      <c r="V20" s="71"/>
      <c r="W20" s="71"/>
      <c r="X20" s="71"/>
      <c r="Y20" s="71"/>
      <c r="Z20" s="71"/>
      <c r="AA20" s="79"/>
      <c r="AB20" s="71"/>
      <c r="AC20" s="71"/>
      <c r="AD20" s="70"/>
    </row>
    <row r="21" spans="1:30" ht="18.899999999999999" customHeight="1" thickBot="1" x14ac:dyDescent="0.35">
      <c r="A21" s="70"/>
      <c r="B21" s="160" t="s">
        <v>73</v>
      </c>
      <c r="C21" s="161"/>
      <c r="D21" s="161"/>
      <c r="E21" s="161"/>
      <c r="F21" s="161"/>
      <c r="G21" s="161"/>
      <c r="H21" s="161"/>
      <c r="I21" s="161"/>
      <c r="J21" s="183"/>
      <c r="K21" s="86"/>
      <c r="L21" s="160" t="s">
        <v>74</v>
      </c>
      <c r="M21" s="161"/>
      <c r="N21" s="161"/>
      <c r="O21" s="161"/>
      <c r="P21" s="161"/>
      <c r="Q21" s="161"/>
      <c r="R21" s="161"/>
      <c r="S21" s="162"/>
      <c r="T21" s="70"/>
      <c r="U21" s="70"/>
      <c r="V21" s="160" t="s">
        <v>75</v>
      </c>
      <c r="W21" s="161"/>
      <c r="X21" s="161"/>
      <c r="Y21" s="161"/>
      <c r="Z21" s="161"/>
      <c r="AA21" s="161"/>
      <c r="AB21" s="161"/>
      <c r="AC21" s="162"/>
      <c r="AD21" s="70"/>
    </row>
    <row r="22" spans="1:30" ht="18.899999999999999" customHeight="1" x14ac:dyDescent="0.25">
      <c r="A22" s="70"/>
      <c r="B22" s="15" t="s">
        <v>64</v>
      </c>
      <c r="C22" s="15" t="s">
        <v>11</v>
      </c>
      <c r="D22" s="15" t="s">
        <v>12</v>
      </c>
      <c r="E22" s="15" t="s">
        <v>65</v>
      </c>
      <c r="F22" s="15" t="s">
        <v>13</v>
      </c>
      <c r="G22" s="80" t="s">
        <v>14</v>
      </c>
      <c r="H22" s="81" t="s">
        <v>63</v>
      </c>
      <c r="I22" s="87" t="s">
        <v>80</v>
      </c>
      <c r="J22" s="36"/>
      <c r="K22" s="88"/>
      <c r="L22" s="15" t="s">
        <v>64</v>
      </c>
      <c r="M22" s="15" t="s">
        <v>11</v>
      </c>
      <c r="N22" s="15" t="s">
        <v>12</v>
      </c>
      <c r="O22" s="15" t="s">
        <v>65</v>
      </c>
      <c r="P22" s="15" t="s">
        <v>13</v>
      </c>
      <c r="Q22" s="16" t="s">
        <v>14</v>
      </c>
      <c r="R22" s="81" t="s">
        <v>63</v>
      </c>
      <c r="S22" s="36"/>
      <c r="T22" s="70"/>
      <c r="U22" s="70"/>
      <c r="V22" s="15" t="s">
        <v>64</v>
      </c>
      <c r="W22" s="15" t="s">
        <v>11</v>
      </c>
      <c r="X22" s="15" t="s">
        <v>12</v>
      </c>
      <c r="Y22" s="15" t="s">
        <v>65</v>
      </c>
      <c r="Z22" s="15" t="s">
        <v>13</v>
      </c>
      <c r="AA22" s="80" t="s">
        <v>14</v>
      </c>
      <c r="AB22" s="81" t="s">
        <v>63</v>
      </c>
      <c r="AC22" s="36"/>
      <c r="AD22" s="70"/>
    </row>
    <row r="23" spans="1:30" ht="18.899999999999999" customHeight="1" x14ac:dyDescent="0.25">
      <c r="A23" s="70"/>
      <c r="B23" s="20">
        <v>1</v>
      </c>
      <c r="C23" s="20">
        <f>IF(DAY(B23)&lt;15,B23+1,IF(DAY(#REF!)&lt;15,#REF!+1,#REF!+1))</f>
        <v>2</v>
      </c>
      <c r="D23" s="20">
        <f>IF(DAY(C23)&lt;15,C23+1,IF(DAY(#REF!)&lt;15,#REF!+1,#REF!+1))</f>
        <v>3</v>
      </c>
      <c r="E23" s="20">
        <f>IF(DAY(D23)&lt;15,D23+1,IF(DAY(#REF!)&lt;15,#REF!+1,#REF!+1))</f>
        <v>4</v>
      </c>
      <c r="F23" s="20">
        <f>IF(DAY(E23)&lt;15,E23+1,IF(DAY(#REF!)&lt;15,#REF!+1,#REF!+1))</f>
        <v>5</v>
      </c>
      <c r="G23" s="20">
        <f>IF(DAY(F23)&lt;15,F23+1,IF(DAY(#REF!)&lt;15,#REF!+1,#REF!+1))</f>
        <v>6</v>
      </c>
      <c r="H23" s="89">
        <f>IF(DAY(G23)&lt;15,G23+1,IF(DAY(#REF!)&lt;15,#REF!+1,#REF!+1))</f>
        <v>7</v>
      </c>
      <c r="I23" s="90"/>
      <c r="J23" s="38">
        <v>25</v>
      </c>
      <c r="K23" s="91"/>
      <c r="L23" s="20">
        <v>1</v>
      </c>
      <c r="M23" s="20">
        <f>IF(DAY(L23)&lt;15,L23+1,IF(DAY(#REF!)&lt;15,#REF!+1,#REF!+1))</f>
        <v>2</v>
      </c>
      <c r="N23" s="20">
        <f>IF(DAY(M23)&lt;15,M23+1,IF(DAY(#REF!)&lt;15,#REF!+1,#REF!+1))</f>
        <v>3</v>
      </c>
      <c r="O23" s="20">
        <f>IF(DAY(N23)&lt;15,N23+1,IF(DAY(#REF!)&lt;15,#REF!+1,#REF!+1))</f>
        <v>4</v>
      </c>
      <c r="P23" s="20">
        <f>IF(DAY(O23)&lt;15,O23+1,IF(DAY(#REF!)&lt;15,#REF!+1,#REF!+1))</f>
        <v>5</v>
      </c>
      <c r="Q23" s="20">
        <f>IF(DAY(P23)&lt;15,P23+1,IF(DAY(#REF!)&lt;15,#REF!+1,#REF!+1))</f>
        <v>6</v>
      </c>
      <c r="R23" s="21">
        <f>IF(DAY(Q23)&lt;15,Q23+1,IF(DAY(#REF!)&lt;15,#REF!+1,#REF!+1))</f>
        <v>7</v>
      </c>
      <c r="S23" s="38">
        <v>29</v>
      </c>
      <c r="T23" s="70"/>
      <c r="U23" s="70"/>
      <c r="V23" s="20">
        <v>1</v>
      </c>
      <c r="W23" s="20">
        <f>IF(DAY(V23)&lt;15,V23+1,IF(DAY(#REF!)&lt;15,#REF!+1,#REF!+1))</f>
        <v>2</v>
      </c>
      <c r="X23" s="20">
        <f>IF(DAY(W23)&lt;15,W23+1,IF(DAY(#REF!)&lt;15,#REF!+1,#REF!+1))</f>
        <v>3</v>
      </c>
      <c r="Y23" s="20">
        <f>IF(DAY(X23)&lt;15,X23+1,IF(DAY(#REF!)&lt;15,#REF!+1,#REF!+1))</f>
        <v>4</v>
      </c>
      <c r="Z23" s="20">
        <f>IF(DAY(Y23)&lt;15,Y23+1,IF(DAY(#REF!)&lt;15,#REF!+1,#REF!+1))</f>
        <v>5</v>
      </c>
      <c r="AA23" s="20">
        <f>IF(DAY(Z23)&lt;15,Z23+1,IF(DAY(#REF!)&lt;15,#REF!+1,#REF!+1))</f>
        <v>6</v>
      </c>
      <c r="AB23" s="21">
        <f>IF(DAY(AA23)&lt;15,AA23+1,IF(DAY(#REF!)&lt;15,#REF!+1,#REF!+1))</f>
        <v>7</v>
      </c>
      <c r="AC23" s="38">
        <v>33</v>
      </c>
      <c r="AD23" s="70"/>
    </row>
    <row r="24" spans="1:30" ht="18.899999999999999" customHeight="1" x14ac:dyDescent="0.25">
      <c r="A24" s="70"/>
      <c r="B24" s="20">
        <f>H23+1</f>
        <v>8</v>
      </c>
      <c r="C24" s="20">
        <f t="shared" ref="C24:H26" si="7">B24+1</f>
        <v>9</v>
      </c>
      <c r="D24" s="20">
        <f t="shared" si="7"/>
        <v>10</v>
      </c>
      <c r="E24" s="20">
        <f t="shared" si="7"/>
        <v>11</v>
      </c>
      <c r="F24" s="20">
        <f t="shared" si="7"/>
        <v>12</v>
      </c>
      <c r="G24" s="20">
        <f t="shared" si="7"/>
        <v>13</v>
      </c>
      <c r="H24" s="92">
        <f t="shared" si="7"/>
        <v>14</v>
      </c>
      <c r="I24" s="93"/>
      <c r="J24" s="38">
        <v>26</v>
      </c>
      <c r="K24" s="91"/>
      <c r="L24" s="20">
        <f>R23+1</f>
        <v>8</v>
      </c>
      <c r="M24" s="20">
        <f t="shared" ref="M24:R26" si="8">L24+1</f>
        <v>9</v>
      </c>
      <c r="N24" s="20">
        <f t="shared" si="8"/>
        <v>10</v>
      </c>
      <c r="O24" s="20">
        <f t="shared" si="8"/>
        <v>11</v>
      </c>
      <c r="P24" s="20">
        <f t="shared" si="8"/>
        <v>12</v>
      </c>
      <c r="Q24" s="20">
        <f t="shared" si="8"/>
        <v>13</v>
      </c>
      <c r="R24" s="21">
        <f t="shared" si="8"/>
        <v>14</v>
      </c>
      <c r="S24" s="38">
        <v>30</v>
      </c>
      <c r="T24" s="70"/>
      <c r="U24" s="70"/>
      <c r="V24" s="20">
        <f>AB23+1</f>
        <v>8</v>
      </c>
      <c r="W24" s="20">
        <f t="shared" ref="W24:AB26" si="9">V24+1</f>
        <v>9</v>
      </c>
      <c r="X24" s="20">
        <f t="shared" si="9"/>
        <v>10</v>
      </c>
      <c r="Y24" s="20">
        <f t="shared" si="9"/>
        <v>11</v>
      </c>
      <c r="Z24" s="20">
        <f t="shared" si="9"/>
        <v>12</v>
      </c>
      <c r="AA24" s="20">
        <f t="shared" si="9"/>
        <v>13</v>
      </c>
      <c r="AB24" s="21">
        <f t="shared" si="9"/>
        <v>14</v>
      </c>
      <c r="AC24" s="38">
        <v>34</v>
      </c>
      <c r="AD24" s="70"/>
    </row>
    <row r="25" spans="1:30" ht="18.899999999999999" customHeight="1" x14ac:dyDescent="0.25">
      <c r="A25" s="70"/>
      <c r="B25" s="20">
        <f>H24+1</f>
        <v>15</v>
      </c>
      <c r="C25" s="20">
        <f t="shared" si="7"/>
        <v>16</v>
      </c>
      <c r="D25" s="20">
        <f t="shared" si="7"/>
        <v>17</v>
      </c>
      <c r="E25" s="20">
        <f t="shared" si="7"/>
        <v>18</v>
      </c>
      <c r="F25" s="20">
        <f t="shared" si="7"/>
        <v>19</v>
      </c>
      <c r="G25" s="20">
        <f t="shared" si="7"/>
        <v>20</v>
      </c>
      <c r="H25" s="89">
        <f t="shared" si="7"/>
        <v>21</v>
      </c>
      <c r="I25" s="94"/>
      <c r="J25" s="38">
        <v>27</v>
      </c>
      <c r="K25" s="91"/>
      <c r="L25" s="20">
        <f>R24+1</f>
        <v>15</v>
      </c>
      <c r="M25" s="20">
        <f t="shared" si="8"/>
        <v>16</v>
      </c>
      <c r="N25" s="20">
        <f t="shared" si="8"/>
        <v>17</v>
      </c>
      <c r="O25" s="20">
        <f t="shared" si="8"/>
        <v>18</v>
      </c>
      <c r="P25" s="20">
        <f t="shared" si="8"/>
        <v>19</v>
      </c>
      <c r="Q25" s="20">
        <f t="shared" si="8"/>
        <v>20</v>
      </c>
      <c r="R25" s="21">
        <f t="shared" si="8"/>
        <v>21</v>
      </c>
      <c r="S25" s="38">
        <v>31</v>
      </c>
      <c r="T25" s="70"/>
      <c r="U25" s="70"/>
      <c r="V25" s="20">
        <f>AB24+1</f>
        <v>15</v>
      </c>
      <c r="W25" s="20">
        <f t="shared" si="9"/>
        <v>16</v>
      </c>
      <c r="X25" s="20">
        <f t="shared" si="9"/>
        <v>17</v>
      </c>
      <c r="Y25" s="20">
        <f t="shared" si="9"/>
        <v>18</v>
      </c>
      <c r="Z25" s="20">
        <f t="shared" si="9"/>
        <v>19</v>
      </c>
      <c r="AA25" s="20">
        <f t="shared" si="9"/>
        <v>20</v>
      </c>
      <c r="AB25" s="21">
        <f t="shared" si="9"/>
        <v>21</v>
      </c>
      <c r="AC25" s="38">
        <v>35</v>
      </c>
      <c r="AD25" s="70"/>
    </row>
    <row r="26" spans="1:30" ht="18.899999999999999" customHeight="1" thickBot="1" x14ac:dyDescent="0.3">
      <c r="A26" s="70"/>
      <c r="B26" s="40">
        <f>H25+1</f>
        <v>22</v>
      </c>
      <c r="C26" s="40">
        <f t="shared" si="7"/>
        <v>23</v>
      </c>
      <c r="D26" s="40">
        <f t="shared" si="7"/>
        <v>24</v>
      </c>
      <c r="E26" s="40">
        <f t="shared" si="7"/>
        <v>25</v>
      </c>
      <c r="F26" s="40">
        <f t="shared" si="7"/>
        <v>26</v>
      </c>
      <c r="G26" s="40">
        <f t="shared" si="7"/>
        <v>27</v>
      </c>
      <c r="H26" s="95">
        <f t="shared" si="7"/>
        <v>28</v>
      </c>
      <c r="I26" s="96" t="str">
        <f>IF(OR(MOD($B$5,400)=0,AND(MOD($B$5,4)=0,MOD($B$5,100)&lt;&gt;0))=TRUE,29," ")</f>
        <v xml:space="preserve"> </v>
      </c>
      <c r="J26" s="42">
        <v>28</v>
      </c>
      <c r="K26" s="91"/>
      <c r="L26" s="40">
        <f>R25+1</f>
        <v>22</v>
      </c>
      <c r="M26" s="40">
        <f t="shared" si="8"/>
        <v>23</v>
      </c>
      <c r="N26" s="40">
        <f t="shared" si="8"/>
        <v>24</v>
      </c>
      <c r="O26" s="40">
        <f t="shared" si="8"/>
        <v>25</v>
      </c>
      <c r="P26" s="40">
        <f t="shared" si="8"/>
        <v>26</v>
      </c>
      <c r="Q26" s="40">
        <f t="shared" si="8"/>
        <v>27</v>
      </c>
      <c r="R26" s="41">
        <f t="shared" si="8"/>
        <v>28</v>
      </c>
      <c r="S26" s="42">
        <v>32</v>
      </c>
      <c r="T26" s="70"/>
      <c r="U26" s="70"/>
      <c r="V26" s="40">
        <f>AB25+1</f>
        <v>22</v>
      </c>
      <c r="W26" s="40">
        <f t="shared" si="9"/>
        <v>23</v>
      </c>
      <c r="X26" s="40">
        <f t="shared" si="9"/>
        <v>24</v>
      </c>
      <c r="Y26" s="40">
        <f t="shared" si="9"/>
        <v>25</v>
      </c>
      <c r="Z26" s="40">
        <f t="shared" si="9"/>
        <v>26</v>
      </c>
      <c r="AA26" s="40">
        <f t="shared" si="9"/>
        <v>27</v>
      </c>
      <c r="AB26" s="41">
        <f t="shared" si="9"/>
        <v>28</v>
      </c>
      <c r="AC26" s="42">
        <v>36</v>
      </c>
      <c r="AD26" s="70"/>
    </row>
    <row r="27" spans="1:30" ht="10.199999999999999" customHeight="1" thickBot="1" x14ac:dyDescent="0.3">
      <c r="A27" s="70"/>
      <c r="B27" s="73"/>
      <c r="C27" s="71"/>
      <c r="D27" s="71"/>
      <c r="E27" s="71"/>
      <c r="F27" s="71"/>
      <c r="G27" s="71"/>
      <c r="H27" s="71"/>
      <c r="I27" s="71"/>
      <c r="J27" s="70"/>
      <c r="K27" s="71"/>
      <c r="L27" s="71"/>
      <c r="M27" s="78"/>
      <c r="N27" s="71"/>
      <c r="O27" s="71"/>
      <c r="P27" s="71"/>
      <c r="Q27" s="71"/>
      <c r="R27" s="71"/>
      <c r="S27" s="71"/>
      <c r="T27" s="71"/>
      <c r="U27" s="71"/>
      <c r="V27" s="71"/>
      <c r="W27" s="71"/>
      <c r="X27" s="71"/>
      <c r="Y27" s="71"/>
      <c r="Z27" s="71"/>
      <c r="AA27" s="79"/>
      <c r="AB27" s="71"/>
      <c r="AC27" s="71"/>
      <c r="AD27" s="70"/>
    </row>
    <row r="28" spans="1:30" ht="18.899999999999999" customHeight="1" thickBot="1" x14ac:dyDescent="0.35">
      <c r="A28" s="70"/>
      <c r="B28" s="160" t="s">
        <v>76</v>
      </c>
      <c r="C28" s="161"/>
      <c r="D28" s="161"/>
      <c r="E28" s="161"/>
      <c r="F28" s="161"/>
      <c r="G28" s="161"/>
      <c r="H28" s="161"/>
      <c r="I28" s="162"/>
      <c r="J28" s="71"/>
      <c r="K28" s="70"/>
      <c r="L28" s="160" t="s">
        <v>77</v>
      </c>
      <c r="M28" s="161"/>
      <c r="N28" s="161"/>
      <c r="O28" s="161"/>
      <c r="P28" s="161"/>
      <c r="Q28" s="161"/>
      <c r="R28" s="161"/>
      <c r="S28" s="162"/>
      <c r="T28" s="70"/>
      <c r="U28" s="70"/>
      <c r="V28" s="160" t="s">
        <v>78</v>
      </c>
      <c r="W28" s="161"/>
      <c r="X28" s="161"/>
      <c r="Y28" s="161"/>
      <c r="Z28" s="161"/>
      <c r="AA28" s="161"/>
      <c r="AB28" s="161"/>
      <c r="AC28" s="162"/>
      <c r="AD28" s="70"/>
    </row>
    <row r="29" spans="1:30" ht="18" customHeight="1" x14ac:dyDescent="0.25">
      <c r="A29" s="70"/>
      <c r="B29" s="15" t="s">
        <v>64</v>
      </c>
      <c r="C29" s="15" t="s">
        <v>11</v>
      </c>
      <c r="D29" s="15" t="s">
        <v>12</v>
      </c>
      <c r="E29" s="15" t="s">
        <v>65</v>
      </c>
      <c r="F29" s="15" t="s">
        <v>13</v>
      </c>
      <c r="G29" s="80" t="s">
        <v>14</v>
      </c>
      <c r="H29" s="81" t="s">
        <v>63</v>
      </c>
      <c r="I29" s="36"/>
      <c r="J29" s="70"/>
      <c r="K29" s="70"/>
      <c r="L29" s="15" t="s">
        <v>64</v>
      </c>
      <c r="M29" s="15" t="s">
        <v>11</v>
      </c>
      <c r="N29" s="15" t="s">
        <v>12</v>
      </c>
      <c r="O29" s="15" t="s">
        <v>65</v>
      </c>
      <c r="P29" s="15" t="s">
        <v>13</v>
      </c>
      <c r="Q29" s="80" t="s">
        <v>14</v>
      </c>
      <c r="R29" s="81" t="s">
        <v>63</v>
      </c>
      <c r="S29" s="36"/>
      <c r="T29" s="70"/>
      <c r="U29" s="70"/>
      <c r="V29" s="15" t="s">
        <v>64</v>
      </c>
      <c r="W29" s="15" t="s">
        <v>11</v>
      </c>
      <c r="X29" s="15" t="s">
        <v>12</v>
      </c>
      <c r="Y29" s="15" t="s">
        <v>65</v>
      </c>
      <c r="Z29" s="15" t="s">
        <v>13</v>
      </c>
      <c r="AA29" s="80" t="s">
        <v>14</v>
      </c>
      <c r="AB29" s="81" t="s">
        <v>63</v>
      </c>
      <c r="AC29" s="36"/>
      <c r="AD29" s="70"/>
    </row>
    <row r="30" spans="1:30" ht="18.899999999999999" customHeight="1" x14ac:dyDescent="0.25">
      <c r="A30" s="70"/>
      <c r="B30" s="20">
        <v>1</v>
      </c>
      <c r="C30" s="20">
        <f>IF(DAY(B30)&lt;15,B30+1,IF(DAY(#REF!)&lt;15,#REF!+1,#REF!+1))</f>
        <v>2</v>
      </c>
      <c r="D30" s="20">
        <f>IF(DAY(C30)&lt;15,C30+1,IF(DAY(#REF!)&lt;15,#REF!+1,#REF!+1))</f>
        <v>3</v>
      </c>
      <c r="E30" s="20">
        <f>IF(DAY(D30)&lt;15,D30+1,IF(DAY(#REF!)&lt;15,#REF!+1,#REF!+1))</f>
        <v>4</v>
      </c>
      <c r="F30" s="20">
        <f>IF(DAY(E30)&lt;15,E30+1,IF(DAY(#REF!)&lt;15,#REF!+1,#REF!+1))</f>
        <v>5</v>
      </c>
      <c r="G30" s="20">
        <f>IF(DAY(F30)&lt;15,F30+1,IF(DAY(#REF!)&lt;15,#REF!+1,#REF!+1))</f>
        <v>6</v>
      </c>
      <c r="H30" s="21">
        <f>IF(DAY(G30)&lt;15,G30+1,IF(DAY(#REF!)&lt;15,#REF!+1,#REF!+1))</f>
        <v>7</v>
      </c>
      <c r="I30" s="38">
        <v>37</v>
      </c>
      <c r="J30" s="70"/>
      <c r="K30" s="70"/>
      <c r="L30" s="20">
        <v>1</v>
      </c>
      <c r="M30" s="20">
        <f>IF(DAY(L30)&lt;15,L30+1,IF(DAY(#REF!)&lt;15,#REF!+1,#REF!+1))</f>
        <v>2</v>
      </c>
      <c r="N30" s="20">
        <f>IF(DAY(M30)&lt;15,M30+1,IF(DAY(#REF!)&lt;15,#REF!+1,#REF!+1))</f>
        <v>3</v>
      </c>
      <c r="O30" s="20">
        <f>IF(DAY(N30)&lt;15,N30+1,IF(DAY(#REF!)&lt;15,#REF!+1,#REF!+1))</f>
        <v>4</v>
      </c>
      <c r="P30" s="20">
        <f>IF(DAY(O30)&lt;15,O30+1,IF(DAY(#REF!)&lt;15,#REF!+1,#REF!+1))</f>
        <v>5</v>
      </c>
      <c r="Q30" s="20">
        <f>IF(DAY(P30)&lt;15,P30+1,IF(DAY(#REF!)&lt;15,#REF!+1,#REF!+1))</f>
        <v>6</v>
      </c>
      <c r="R30" s="21">
        <f>IF(DAY(Q30)&lt;15,Q30+1,IF(DAY(#REF!)&lt;15,#REF!+1,#REF!+1))</f>
        <v>7</v>
      </c>
      <c r="S30" s="38">
        <v>41</v>
      </c>
      <c r="T30" s="70"/>
      <c r="U30" s="70"/>
      <c r="V30" s="20">
        <v>1</v>
      </c>
      <c r="W30" s="20">
        <f>IF(DAY(V30)&lt;15,V30+1,IF(DAY(#REF!)&lt;15,#REF!+1,#REF!+1))</f>
        <v>2</v>
      </c>
      <c r="X30" s="20">
        <f>IF(DAY(W30)&lt;15,W30+1,IF(DAY(#REF!)&lt;15,#REF!+1,#REF!+1))</f>
        <v>3</v>
      </c>
      <c r="Y30" s="20">
        <f>IF(DAY(X30)&lt;15,X30+1,IF(DAY(#REF!)&lt;15,#REF!+1,#REF!+1))</f>
        <v>4</v>
      </c>
      <c r="Z30" s="20">
        <f>IF(DAY(Y30)&lt;15,Y30+1,IF(DAY(#REF!)&lt;15,#REF!+1,#REF!+1))</f>
        <v>5</v>
      </c>
      <c r="AA30" s="20">
        <f>IF(DAY(Z30)&lt;15,Z30+1,IF(DAY(#REF!)&lt;15,#REF!+1,#REF!+1))</f>
        <v>6</v>
      </c>
      <c r="AB30" s="21">
        <f>IF(DAY(AA30)&lt;15,AA30+1,IF(DAY(#REF!)&lt;15,#REF!+1,#REF!+1))</f>
        <v>7</v>
      </c>
      <c r="AC30" s="38">
        <v>45</v>
      </c>
      <c r="AD30" s="70"/>
    </row>
    <row r="31" spans="1:30" ht="18.899999999999999" customHeight="1" x14ac:dyDescent="0.25">
      <c r="A31" s="70"/>
      <c r="B31" s="20">
        <f>H30+1</f>
        <v>8</v>
      </c>
      <c r="C31" s="20">
        <f t="shared" ref="C31:H33" si="10">B31+1</f>
        <v>9</v>
      </c>
      <c r="D31" s="20">
        <f t="shared" si="10"/>
        <v>10</v>
      </c>
      <c r="E31" s="20">
        <f t="shared" si="10"/>
        <v>11</v>
      </c>
      <c r="F31" s="20">
        <f t="shared" si="10"/>
        <v>12</v>
      </c>
      <c r="G31" s="20">
        <f t="shared" si="10"/>
        <v>13</v>
      </c>
      <c r="H31" s="21">
        <f t="shared" si="10"/>
        <v>14</v>
      </c>
      <c r="I31" s="38">
        <v>38</v>
      </c>
      <c r="J31" s="70"/>
      <c r="K31" s="70"/>
      <c r="L31" s="20">
        <f>R30+1</f>
        <v>8</v>
      </c>
      <c r="M31" s="20">
        <f t="shared" ref="M31:R33" si="11">L31+1</f>
        <v>9</v>
      </c>
      <c r="N31" s="20">
        <f t="shared" si="11"/>
        <v>10</v>
      </c>
      <c r="O31" s="20">
        <f t="shared" si="11"/>
        <v>11</v>
      </c>
      <c r="P31" s="20">
        <f t="shared" si="11"/>
        <v>12</v>
      </c>
      <c r="Q31" s="20">
        <f t="shared" si="11"/>
        <v>13</v>
      </c>
      <c r="R31" s="21">
        <f t="shared" si="11"/>
        <v>14</v>
      </c>
      <c r="S31" s="38">
        <v>42</v>
      </c>
      <c r="T31" s="70"/>
      <c r="U31" s="70"/>
      <c r="V31" s="20">
        <f>AB30+1</f>
        <v>8</v>
      </c>
      <c r="W31" s="20">
        <f t="shared" ref="W31:AB33" si="12">V31+1</f>
        <v>9</v>
      </c>
      <c r="X31" s="20">
        <f t="shared" si="12"/>
        <v>10</v>
      </c>
      <c r="Y31" s="20">
        <f t="shared" si="12"/>
        <v>11</v>
      </c>
      <c r="Z31" s="20">
        <f t="shared" si="12"/>
        <v>12</v>
      </c>
      <c r="AA31" s="20">
        <f t="shared" si="12"/>
        <v>13</v>
      </c>
      <c r="AB31" s="21">
        <f t="shared" si="12"/>
        <v>14</v>
      </c>
      <c r="AC31" s="38">
        <v>46</v>
      </c>
      <c r="AD31" s="70"/>
    </row>
    <row r="32" spans="1:30" ht="18.899999999999999" customHeight="1" x14ac:dyDescent="0.25">
      <c r="A32" s="70"/>
      <c r="B32" s="20">
        <f>H31+1</f>
        <v>15</v>
      </c>
      <c r="C32" s="20">
        <f t="shared" si="10"/>
        <v>16</v>
      </c>
      <c r="D32" s="20">
        <f t="shared" si="10"/>
        <v>17</v>
      </c>
      <c r="E32" s="20">
        <f t="shared" si="10"/>
        <v>18</v>
      </c>
      <c r="F32" s="20">
        <f t="shared" si="10"/>
        <v>19</v>
      </c>
      <c r="G32" s="20">
        <f t="shared" si="10"/>
        <v>20</v>
      </c>
      <c r="H32" s="85">
        <f t="shared" si="10"/>
        <v>21</v>
      </c>
      <c r="I32" s="38">
        <v>39</v>
      </c>
      <c r="J32" s="70"/>
      <c r="K32" s="70"/>
      <c r="L32" s="20">
        <f>R31+1</f>
        <v>15</v>
      </c>
      <c r="M32" s="20">
        <f t="shared" si="11"/>
        <v>16</v>
      </c>
      <c r="N32" s="20">
        <f t="shared" si="11"/>
        <v>17</v>
      </c>
      <c r="O32" s="20">
        <f>N32+1</f>
        <v>18</v>
      </c>
      <c r="P32" s="20">
        <f t="shared" si="11"/>
        <v>19</v>
      </c>
      <c r="Q32" s="20">
        <f t="shared" si="11"/>
        <v>20</v>
      </c>
      <c r="R32" s="21">
        <f t="shared" si="11"/>
        <v>21</v>
      </c>
      <c r="S32" s="38">
        <v>43</v>
      </c>
      <c r="T32" s="70"/>
      <c r="U32" s="70"/>
      <c r="V32" s="20">
        <f>AB31+1</f>
        <v>15</v>
      </c>
      <c r="W32" s="20">
        <f t="shared" si="12"/>
        <v>16</v>
      </c>
      <c r="X32" s="20">
        <f t="shared" si="12"/>
        <v>17</v>
      </c>
      <c r="Y32" s="20">
        <f t="shared" si="12"/>
        <v>18</v>
      </c>
      <c r="Z32" s="20">
        <f t="shared" si="12"/>
        <v>19</v>
      </c>
      <c r="AA32" s="20">
        <f t="shared" si="12"/>
        <v>20</v>
      </c>
      <c r="AB32" s="21">
        <f t="shared" si="12"/>
        <v>21</v>
      </c>
      <c r="AC32" s="38">
        <v>47</v>
      </c>
      <c r="AD32" s="70"/>
    </row>
    <row r="33" spans="1:33" ht="18.899999999999999" customHeight="1" thickBot="1" x14ac:dyDescent="0.3">
      <c r="A33" s="70"/>
      <c r="B33" s="40">
        <f>H32+1</f>
        <v>22</v>
      </c>
      <c r="C33" s="40">
        <f t="shared" si="10"/>
        <v>23</v>
      </c>
      <c r="D33" s="40">
        <f t="shared" si="10"/>
        <v>24</v>
      </c>
      <c r="E33" s="40">
        <f t="shared" si="10"/>
        <v>25</v>
      </c>
      <c r="F33" s="40">
        <f t="shared" si="10"/>
        <v>26</v>
      </c>
      <c r="G33" s="40">
        <f t="shared" si="10"/>
        <v>27</v>
      </c>
      <c r="H33" s="41">
        <f t="shared" si="10"/>
        <v>28</v>
      </c>
      <c r="I33" s="42">
        <v>40</v>
      </c>
      <c r="J33" s="70"/>
      <c r="K33" s="70"/>
      <c r="L33" s="40">
        <f>R32+1</f>
        <v>22</v>
      </c>
      <c r="M33" s="97">
        <f t="shared" si="11"/>
        <v>23</v>
      </c>
      <c r="N33" s="40">
        <f t="shared" si="11"/>
        <v>24</v>
      </c>
      <c r="O33" s="40">
        <f t="shared" si="11"/>
        <v>25</v>
      </c>
      <c r="P33" s="40">
        <f t="shared" si="11"/>
        <v>26</v>
      </c>
      <c r="Q33" s="40">
        <f t="shared" si="11"/>
        <v>27</v>
      </c>
      <c r="R33" s="41">
        <f t="shared" si="11"/>
        <v>28</v>
      </c>
      <c r="S33" s="42">
        <v>44</v>
      </c>
      <c r="T33" s="70"/>
      <c r="U33" s="70"/>
      <c r="V33" s="40">
        <f>AB32+1</f>
        <v>22</v>
      </c>
      <c r="W33" s="40">
        <f t="shared" si="12"/>
        <v>23</v>
      </c>
      <c r="X33" s="40">
        <f t="shared" si="12"/>
        <v>24</v>
      </c>
      <c r="Y33" s="40">
        <f t="shared" si="12"/>
        <v>25</v>
      </c>
      <c r="Z33" s="40">
        <f t="shared" si="12"/>
        <v>26</v>
      </c>
      <c r="AA33" s="40">
        <f t="shared" si="12"/>
        <v>27</v>
      </c>
      <c r="AB33" s="41">
        <f t="shared" si="12"/>
        <v>28</v>
      </c>
      <c r="AC33" s="42">
        <v>48</v>
      </c>
      <c r="AD33" s="70"/>
    </row>
    <row r="34" spans="1:33" ht="10.199999999999999" customHeight="1" thickBot="1" x14ac:dyDescent="0.3">
      <c r="A34" s="70"/>
      <c r="B34" s="73"/>
      <c r="C34" s="71"/>
      <c r="D34" s="71"/>
      <c r="E34" s="71"/>
      <c r="F34" s="71"/>
      <c r="G34" s="71"/>
      <c r="H34" s="71"/>
      <c r="I34" s="71"/>
      <c r="J34" s="71"/>
      <c r="K34" s="71"/>
      <c r="L34" s="71"/>
      <c r="M34" s="78"/>
      <c r="N34" s="71"/>
      <c r="O34" s="71"/>
      <c r="P34" s="71"/>
      <c r="Q34" s="71"/>
      <c r="R34" s="71"/>
      <c r="S34" s="71"/>
      <c r="T34" s="71"/>
      <c r="U34" s="71"/>
      <c r="V34" s="71"/>
      <c r="W34" s="71"/>
      <c r="X34" s="71"/>
      <c r="Y34" s="71"/>
      <c r="Z34" s="71"/>
      <c r="AA34" s="79"/>
      <c r="AB34" s="71"/>
      <c r="AC34" s="71"/>
      <c r="AD34" s="70"/>
    </row>
    <row r="35" spans="1:33" ht="18.75" customHeight="1" thickBot="1" x14ac:dyDescent="0.35">
      <c r="A35" s="70"/>
      <c r="B35" s="160" t="s">
        <v>79</v>
      </c>
      <c r="C35" s="161"/>
      <c r="D35" s="161"/>
      <c r="E35" s="161"/>
      <c r="F35" s="161"/>
      <c r="G35" s="161"/>
      <c r="H35" s="161"/>
      <c r="I35" s="161"/>
      <c r="J35" s="183"/>
      <c r="K35" s="70"/>
      <c r="L35" s="70"/>
      <c r="M35" s="72"/>
      <c r="N35" s="70"/>
      <c r="O35" s="70"/>
      <c r="P35" s="71"/>
      <c r="Q35" s="70"/>
      <c r="R35" s="70"/>
      <c r="S35" s="70"/>
      <c r="T35" s="70"/>
      <c r="U35" s="70"/>
      <c r="V35" s="70"/>
      <c r="W35" s="70"/>
      <c r="X35" s="70"/>
      <c r="Y35" s="70"/>
      <c r="Z35" s="70"/>
      <c r="AA35" s="70"/>
      <c r="AB35" s="70"/>
      <c r="AC35" s="70"/>
      <c r="AD35" s="70"/>
    </row>
    <row r="36" spans="1:33" ht="18.75" customHeight="1" thickBot="1" x14ac:dyDescent="0.3">
      <c r="A36" s="70"/>
      <c r="B36" s="15" t="s">
        <v>64</v>
      </c>
      <c r="C36" s="15" t="s">
        <v>11</v>
      </c>
      <c r="D36" s="15" t="s">
        <v>12</v>
      </c>
      <c r="E36" s="15" t="s">
        <v>65</v>
      </c>
      <c r="F36" s="15" t="s">
        <v>13</v>
      </c>
      <c r="G36" s="80" t="s">
        <v>14</v>
      </c>
      <c r="H36" s="81" t="s">
        <v>63</v>
      </c>
      <c r="I36" s="81" t="s">
        <v>66</v>
      </c>
      <c r="J36" s="36"/>
      <c r="K36" s="70"/>
      <c r="L36" s="70"/>
      <c r="M36" s="171" t="s">
        <v>15</v>
      </c>
      <c r="N36" s="172"/>
      <c r="O36" s="172"/>
      <c r="P36" s="172"/>
      <c r="Q36" s="172"/>
      <c r="R36" s="172"/>
      <c r="S36" s="172"/>
      <c r="T36" s="172"/>
      <c r="U36" s="172"/>
      <c r="V36" s="172"/>
      <c r="W36" s="172"/>
      <c r="X36" s="172"/>
      <c r="Y36" s="172"/>
      <c r="Z36" s="172"/>
      <c r="AA36" s="172"/>
      <c r="AB36" s="172"/>
      <c r="AC36" s="173"/>
      <c r="AD36" s="70"/>
    </row>
    <row r="37" spans="1:33" ht="18.75" customHeight="1" x14ac:dyDescent="0.25">
      <c r="A37" s="70"/>
      <c r="B37" s="20">
        <v>1</v>
      </c>
      <c r="C37" s="20">
        <f>IF(DAY(B37)&lt;15,B37+1,IF(DAY(#REF!)&lt;15,#REF!+1,#REF!+1))</f>
        <v>2</v>
      </c>
      <c r="D37" s="20">
        <f>IF(DAY(C37)&lt;15,C37+1,IF(DAY(#REF!)&lt;15,#REF!+1,#REF!+1))</f>
        <v>3</v>
      </c>
      <c r="E37" s="20">
        <f>IF(DAY(D37)&lt;15,D37+1,IF(DAY(#REF!)&lt;15,#REF!+1,#REF!+1))</f>
        <v>4</v>
      </c>
      <c r="F37" s="20">
        <f>IF(DAY(E37)&lt;15,E37+1,IF(DAY(#REF!)&lt;15,#REF!+1,#REF!+1))</f>
        <v>5</v>
      </c>
      <c r="G37" s="20">
        <f>IF(DAY(F37)&lt;15,F37+1,IF(DAY(#REF!)&lt;15,#REF!+1,#REF!+1))</f>
        <v>6</v>
      </c>
      <c r="H37" s="89">
        <f>IF(DAY(G37)&lt;15,G37+1,IF(DAY(#REF!)&lt;15,#REF!+1,#REF!+1))</f>
        <v>7</v>
      </c>
      <c r="I37" s="90"/>
      <c r="J37" s="38">
        <v>49</v>
      </c>
      <c r="K37" s="70"/>
      <c r="L37" s="70"/>
      <c r="M37" s="174" t="s">
        <v>16</v>
      </c>
      <c r="N37" s="175"/>
      <c r="O37" s="175"/>
      <c r="P37" s="175"/>
      <c r="Q37" s="175"/>
      <c r="R37" s="175"/>
      <c r="S37" s="175"/>
      <c r="T37" s="176"/>
      <c r="U37" s="194" t="s">
        <v>17</v>
      </c>
      <c r="V37" s="195"/>
      <c r="W37" s="195"/>
      <c r="X37" s="195"/>
      <c r="Y37" s="195"/>
      <c r="Z37" s="195"/>
      <c r="AA37" s="195"/>
      <c r="AB37" s="195"/>
      <c r="AC37" s="196"/>
      <c r="AD37" s="70"/>
    </row>
    <row r="38" spans="1:33" ht="18.75" customHeight="1" x14ac:dyDescent="0.25">
      <c r="A38" s="70"/>
      <c r="B38" s="20">
        <f>H37+1</f>
        <v>8</v>
      </c>
      <c r="C38" s="20">
        <f t="shared" ref="C38:I40" si="13">B38+1</f>
        <v>9</v>
      </c>
      <c r="D38" s="20">
        <f t="shared" si="13"/>
        <v>10</v>
      </c>
      <c r="E38" s="20">
        <f t="shared" si="13"/>
        <v>11</v>
      </c>
      <c r="F38" s="20">
        <f t="shared" si="13"/>
        <v>12</v>
      </c>
      <c r="G38" s="20">
        <f t="shared" si="13"/>
        <v>13</v>
      </c>
      <c r="H38" s="89">
        <f t="shared" si="13"/>
        <v>14</v>
      </c>
      <c r="I38" s="93"/>
      <c r="J38" s="38">
        <v>50</v>
      </c>
      <c r="K38" s="70"/>
      <c r="L38" s="70"/>
      <c r="M38" s="168">
        <v>46102</v>
      </c>
      <c r="N38" s="169"/>
      <c r="O38" s="169"/>
      <c r="P38" s="169"/>
      <c r="Q38" s="169"/>
      <c r="R38" s="169"/>
      <c r="S38" s="169"/>
      <c r="T38" s="170"/>
      <c r="U38" s="197" t="str">
        <f>IF(INT(AA38/4)/(AA38/4)&lt;1,U427,Q427)</f>
        <v>Marto 24,</v>
      </c>
      <c r="V38" s="198"/>
      <c r="W38" s="198"/>
      <c r="X38" s="198"/>
      <c r="Y38" s="198"/>
      <c r="Z38" s="198"/>
      <c r="AA38" s="163">
        <f>YEAR(M38)</f>
        <v>2026</v>
      </c>
      <c r="AB38" s="163"/>
      <c r="AC38" s="164"/>
      <c r="AD38" s="70"/>
      <c r="AF38" s="2"/>
    </row>
    <row r="39" spans="1:33" ht="18.75" customHeight="1" x14ac:dyDescent="0.25">
      <c r="A39" s="70"/>
      <c r="B39" s="20">
        <f>H38+1</f>
        <v>15</v>
      </c>
      <c r="C39" s="20">
        <f t="shared" si="13"/>
        <v>16</v>
      </c>
      <c r="D39" s="20">
        <f t="shared" si="13"/>
        <v>17</v>
      </c>
      <c r="E39" s="20">
        <f t="shared" si="13"/>
        <v>18</v>
      </c>
      <c r="F39" s="20">
        <f t="shared" si="13"/>
        <v>19</v>
      </c>
      <c r="G39" s="20">
        <f t="shared" si="13"/>
        <v>20</v>
      </c>
      <c r="H39" s="89">
        <f t="shared" si="13"/>
        <v>21</v>
      </c>
      <c r="I39" s="94"/>
      <c r="J39" s="38">
        <v>51</v>
      </c>
      <c r="K39" s="70"/>
      <c r="L39" s="70"/>
      <c r="M39" s="168"/>
      <c r="N39" s="169"/>
      <c r="O39" s="169"/>
      <c r="P39" s="169"/>
      <c r="Q39" s="169"/>
      <c r="R39" s="169"/>
      <c r="S39" s="169"/>
      <c r="T39" s="170"/>
      <c r="U39" s="197"/>
      <c r="V39" s="198"/>
      <c r="W39" s="198"/>
      <c r="X39" s="198"/>
      <c r="Y39" s="198"/>
      <c r="Z39" s="198"/>
      <c r="AA39" s="163"/>
      <c r="AB39" s="163"/>
      <c r="AC39" s="164"/>
      <c r="AD39" s="70"/>
    </row>
    <row r="40" spans="1:33" ht="18.75" customHeight="1" thickBot="1" x14ac:dyDescent="0.3">
      <c r="A40" s="70"/>
      <c r="B40" s="40">
        <f>H39+1</f>
        <v>22</v>
      </c>
      <c r="C40" s="40">
        <f t="shared" si="13"/>
        <v>23</v>
      </c>
      <c r="D40" s="40">
        <f t="shared" si="13"/>
        <v>24</v>
      </c>
      <c r="E40" s="40">
        <f t="shared" si="13"/>
        <v>25</v>
      </c>
      <c r="F40" s="40">
        <f t="shared" si="13"/>
        <v>26</v>
      </c>
      <c r="G40" s="40">
        <f t="shared" si="13"/>
        <v>27</v>
      </c>
      <c r="H40" s="95">
        <f t="shared" si="13"/>
        <v>28</v>
      </c>
      <c r="I40" s="98">
        <f t="shared" si="13"/>
        <v>29</v>
      </c>
      <c r="J40" s="42">
        <v>52</v>
      </c>
      <c r="K40" s="70"/>
      <c r="L40" s="70"/>
      <c r="M40" s="165" t="str">
        <f>VLOOKUP(D420,D421:G427,2)</f>
        <v>Samedi</v>
      </c>
      <c r="N40" s="166"/>
      <c r="O40" s="166"/>
      <c r="P40" s="166"/>
      <c r="Q40" s="166"/>
      <c r="R40" s="166"/>
      <c r="S40" s="166"/>
      <c r="T40" s="167"/>
      <c r="U40" s="199" t="str">
        <f>IF(INT(AA38/4)/(AA38/4)&lt;1,U432,Q432)</f>
        <v>Merkredo</v>
      </c>
      <c r="V40" s="200"/>
      <c r="W40" s="200"/>
      <c r="X40" s="200"/>
      <c r="Y40" s="200"/>
      <c r="Z40" s="200"/>
      <c r="AA40" s="200"/>
      <c r="AB40" s="200"/>
      <c r="AC40" s="201"/>
      <c r="AD40" s="70"/>
      <c r="AG40" s="68"/>
    </row>
    <row r="41" spans="1:33" ht="19.95" customHeight="1" thickBot="1" x14ac:dyDescent="0.3">
      <c r="A41" s="70"/>
      <c r="B41" s="73"/>
      <c r="C41" s="71"/>
      <c r="D41" s="71"/>
      <c r="E41" s="71"/>
      <c r="F41" s="71"/>
      <c r="G41" s="71"/>
      <c r="H41" s="71"/>
      <c r="I41" s="71"/>
      <c r="J41" s="71"/>
      <c r="K41" s="71"/>
      <c r="L41" s="71"/>
      <c r="M41" s="78"/>
      <c r="N41" s="71"/>
      <c r="O41" s="71"/>
      <c r="P41" s="71"/>
      <c r="Q41" s="71"/>
      <c r="R41" s="71"/>
      <c r="S41" s="71"/>
      <c r="T41" s="71"/>
      <c r="U41" s="71"/>
      <c r="V41" s="71"/>
      <c r="W41" s="71"/>
      <c r="X41" s="71"/>
      <c r="Y41" s="71"/>
      <c r="Z41" s="71"/>
      <c r="AA41" s="79"/>
      <c r="AB41" s="71"/>
      <c r="AC41" s="71"/>
      <c r="AD41" s="70"/>
      <c r="AG41" s="68"/>
    </row>
    <row r="42" spans="1:33" ht="25.2" customHeight="1" thickBot="1" x14ac:dyDescent="0.3">
      <c r="A42" s="70"/>
      <c r="B42" s="99"/>
      <c r="C42" s="70"/>
      <c r="D42" s="77"/>
      <c r="E42" s="184" t="s">
        <v>9</v>
      </c>
      <c r="F42" s="185"/>
      <c r="G42" s="185"/>
      <c r="H42" s="185"/>
      <c r="I42" s="185"/>
      <c r="J42" s="185"/>
      <c r="K42" s="185"/>
      <c r="L42" s="185"/>
      <c r="M42" s="185"/>
      <c r="N42" s="186"/>
      <c r="O42" s="77"/>
      <c r="P42" s="184" t="s">
        <v>102</v>
      </c>
      <c r="Q42" s="185"/>
      <c r="R42" s="185"/>
      <c r="S42" s="185"/>
      <c r="T42" s="185"/>
      <c r="U42" s="185"/>
      <c r="V42" s="185"/>
      <c r="W42" s="185"/>
      <c r="X42" s="185"/>
      <c r="Y42" s="186"/>
      <c r="Z42" s="100"/>
      <c r="AA42" s="101"/>
      <c r="AB42" s="101"/>
      <c r="AC42" s="101"/>
      <c r="AD42" s="70"/>
      <c r="AG42" s="68"/>
    </row>
    <row r="43" spans="1:33" ht="7.95" customHeight="1" x14ac:dyDescent="0.25">
      <c r="A43" s="70"/>
      <c r="B43" s="70"/>
      <c r="C43" s="70"/>
      <c r="D43" s="70"/>
      <c r="E43" s="70"/>
      <c r="F43" s="70"/>
      <c r="G43" s="70"/>
      <c r="H43" s="70"/>
      <c r="I43" s="70"/>
      <c r="J43" s="70"/>
      <c r="K43" s="70"/>
      <c r="L43" s="70"/>
      <c r="M43" s="72"/>
      <c r="N43" s="70"/>
      <c r="O43" s="70"/>
      <c r="P43" s="70"/>
      <c r="Q43" s="70"/>
      <c r="R43" s="70"/>
      <c r="S43" s="70"/>
      <c r="T43" s="70"/>
      <c r="U43" s="70"/>
      <c r="V43" s="70"/>
      <c r="W43" s="70"/>
      <c r="X43" s="70"/>
      <c r="Y43" s="70"/>
      <c r="Z43" s="70"/>
      <c r="AA43" s="70"/>
      <c r="AB43" s="70"/>
      <c r="AC43" s="70"/>
      <c r="AD43" s="70"/>
      <c r="AG43" s="68"/>
    </row>
    <row r="44" spans="1:33" s="67" customFormat="1" ht="18.600000000000001" customHeight="1" x14ac:dyDescent="0.25">
      <c r="A44" s="78"/>
      <c r="B44" s="99"/>
      <c r="C44" s="99"/>
      <c r="D44" s="99"/>
      <c r="E44" s="99"/>
      <c r="F44" s="99"/>
      <c r="G44" s="99"/>
      <c r="H44" s="99"/>
      <c r="I44" s="151" t="s">
        <v>100</v>
      </c>
      <c r="J44" s="152"/>
      <c r="K44" s="152"/>
      <c r="L44" s="152"/>
      <c r="M44" s="152"/>
      <c r="N44" s="152"/>
      <c r="O44" s="152"/>
      <c r="P44" s="152"/>
      <c r="Q44" s="152"/>
      <c r="R44" s="152"/>
      <c r="S44" s="152"/>
      <c r="T44" s="152"/>
      <c r="U44" s="152"/>
      <c r="V44" s="152"/>
      <c r="W44" s="152"/>
      <c r="X44" s="152"/>
      <c r="Y44" s="152"/>
      <c r="Z44" s="152"/>
      <c r="AA44" s="152"/>
      <c r="AB44" s="152"/>
      <c r="AC44" s="152"/>
      <c r="AD44" s="78"/>
    </row>
    <row r="45" spans="1:33" ht="9.6" customHeight="1" x14ac:dyDescent="0.25">
      <c r="A45" s="70"/>
      <c r="B45" s="70"/>
      <c r="C45" s="70"/>
      <c r="D45" s="70"/>
      <c r="E45" s="70"/>
      <c r="F45" s="70"/>
      <c r="G45" s="70"/>
      <c r="H45" s="70"/>
      <c r="I45" s="70"/>
      <c r="J45" s="70"/>
      <c r="K45" s="70"/>
      <c r="L45" s="70"/>
      <c r="M45" s="72"/>
      <c r="N45" s="70"/>
      <c r="O45" s="70"/>
      <c r="P45" s="70"/>
      <c r="Q45" s="70"/>
      <c r="R45" s="70"/>
      <c r="S45" s="70"/>
      <c r="T45" s="70"/>
      <c r="U45" s="70"/>
      <c r="V45" s="70"/>
      <c r="W45" s="70"/>
      <c r="X45" s="70"/>
      <c r="Y45" s="70"/>
      <c r="Z45" s="70"/>
      <c r="AA45" s="70"/>
      <c r="AB45" s="70"/>
      <c r="AC45" s="70"/>
      <c r="AD45" s="70"/>
    </row>
    <row r="46" spans="1:33" ht="18.600000000000001" customHeight="1" x14ac:dyDescent="0.25">
      <c r="A46" s="70"/>
      <c r="B46" s="43"/>
      <c r="C46" s="27" t="s">
        <v>18</v>
      </c>
      <c r="H46" s="70"/>
      <c r="I46" s="102" t="s">
        <v>82</v>
      </c>
      <c r="J46" s="151" t="s">
        <v>83</v>
      </c>
      <c r="K46" s="182"/>
      <c r="L46" s="182"/>
      <c r="M46" s="182"/>
      <c r="N46" s="182"/>
      <c r="O46" s="182"/>
      <c r="P46" s="182"/>
      <c r="Q46" s="182"/>
      <c r="R46" s="182"/>
      <c r="S46" s="182"/>
      <c r="T46" s="182"/>
      <c r="U46" s="182"/>
      <c r="V46" s="182"/>
      <c r="W46" s="182"/>
      <c r="X46" s="182"/>
      <c r="Y46" s="182"/>
      <c r="Z46" s="182"/>
      <c r="AA46" s="182"/>
      <c r="AB46" s="182"/>
      <c r="AC46" s="182"/>
      <c r="AD46" s="103"/>
    </row>
    <row r="47" spans="1:33" ht="17.399999999999999" customHeight="1" x14ac:dyDescent="0.25">
      <c r="A47" s="70"/>
      <c r="B47" s="92"/>
      <c r="C47" s="104" t="s">
        <v>19</v>
      </c>
      <c r="H47" s="70"/>
      <c r="I47" s="105" t="s">
        <v>81</v>
      </c>
      <c r="J47" s="151" t="s">
        <v>93</v>
      </c>
      <c r="K47" s="182"/>
      <c r="L47" s="182"/>
      <c r="M47" s="182"/>
      <c r="N47" s="182"/>
      <c r="O47" s="182"/>
      <c r="P47" s="182"/>
      <c r="Q47" s="182"/>
      <c r="R47" s="182"/>
      <c r="S47" s="182"/>
      <c r="T47" s="182"/>
      <c r="U47" s="182"/>
      <c r="V47" s="182"/>
      <c r="W47" s="182"/>
      <c r="X47" s="182"/>
      <c r="Y47" s="182"/>
      <c r="Z47" s="182"/>
      <c r="AA47" s="182"/>
      <c r="AB47" s="182"/>
      <c r="AC47" s="182"/>
      <c r="AD47" s="70"/>
      <c r="AF47" s="5"/>
    </row>
    <row r="48" spans="1:33" ht="17.399999999999999" customHeight="1" x14ac:dyDescent="0.25">
      <c r="A48" s="70"/>
      <c r="B48" s="70"/>
      <c r="C48" s="70"/>
      <c r="D48" s="70"/>
      <c r="E48" s="70"/>
      <c r="F48" s="71"/>
      <c r="G48" s="70"/>
      <c r="H48" s="70"/>
      <c r="I48" s="70"/>
      <c r="J48" s="70"/>
      <c r="K48" s="70"/>
      <c r="L48" s="72"/>
      <c r="M48" s="70"/>
      <c r="N48" s="70"/>
      <c r="O48" s="71"/>
      <c r="P48" s="70"/>
      <c r="Q48" s="70"/>
      <c r="R48" s="70"/>
      <c r="S48" s="70"/>
      <c r="T48" s="70"/>
      <c r="U48" s="70"/>
      <c r="V48" s="70"/>
      <c r="W48" s="70"/>
      <c r="X48" s="70"/>
      <c r="Y48" s="70"/>
      <c r="Z48" s="70"/>
      <c r="AA48" s="70"/>
      <c r="AB48" s="70"/>
      <c r="AC48" s="106"/>
      <c r="AD48" s="70"/>
      <c r="AF48" s="5"/>
    </row>
    <row r="49" spans="1:35" ht="10.95" customHeight="1" x14ac:dyDescent="0.25">
      <c r="A49" s="70"/>
      <c r="B49" s="70"/>
      <c r="C49" s="70"/>
      <c r="D49" s="70"/>
      <c r="E49" s="70"/>
      <c r="F49" s="70"/>
      <c r="G49" s="71"/>
      <c r="H49" s="70"/>
      <c r="I49" s="70"/>
      <c r="J49" s="70"/>
      <c r="K49" s="70"/>
      <c r="L49" s="70"/>
      <c r="M49" s="72"/>
      <c r="N49" s="70"/>
      <c r="O49" s="70"/>
      <c r="P49" s="71"/>
      <c r="Q49" s="70"/>
      <c r="R49" s="70"/>
      <c r="S49" s="70"/>
      <c r="T49" s="70"/>
      <c r="U49" s="70"/>
      <c r="V49" s="70"/>
      <c r="W49" s="70"/>
      <c r="X49" s="70"/>
      <c r="Y49" s="70"/>
      <c r="Z49" s="106" t="s">
        <v>105</v>
      </c>
      <c r="AA49" s="70"/>
      <c r="AB49" s="70"/>
      <c r="AC49" s="70"/>
      <c r="AD49" s="106" t="s">
        <v>101</v>
      </c>
      <c r="AF49" s="6"/>
    </row>
    <row r="50" spans="1:35" ht="15" hidden="1" customHeight="1" x14ac:dyDescent="0.25">
      <c r="AI50" s="62"/>
    </row>
    <row r="51" spans="1:35" hidden="1" x14ac:dyDescent="0.25">
      <c r="C51" s="155" t="s">
        <v>5</v>
      </c>
      <c r="D51" s="153"/>
      <c r="E51" s="153"/>
      <c r="F51" s="153"/>
      <c r="G51" s="153"/>
      <c r="H51" s="153"/>
      <c r="I51" s="153"/>
      <c r="J51" s="153"/>
      <c r="U51" s="153" t="s">
        <v>7</v>
      </c>
      <c r="V51" s="153"/>
      <c r="W51" s="153"/>
      <c r="X51" s="153"/>
      <c r="Y51" s="153"/>
      <c r="Z51" s="153"/>
      <c r="AA51" s="153"/>
      <c r="AB51" s="153"/>
    </row>
    <row r="52" spans="1:35" ht="12.75" hidden="1" customHeight="1" x14ac:dyDescent="0.25">
      <c r="B52" s="4">
        <v>1</v>
      </c>
      <c r="C52" s="147">
        <f>IF(INT($AA$38/4)/($AA$38/4)&lt;1,EOMONTH(M38,-MONTH(M38))+1,EOMONTH(M38,-MONTH(M38))+1)</f>
        <v>46023</v>
      </c>
      <c r="D52" s="147"/>
      <c r="E52" s="147"/>
      <c r="F52" s="148">
        <f>C52</f>
        <v>46023</v>
      </c>
      <c r="G52" s="148"/>
      <c r="H52" s="8" t="s">
        <v>108</v>
      </c>
      <c r="I52" s="8"/>
      <c r="J52" s="8"/>
      <c r="L52" s="3">
        <v>1</v>
      </c>
      <c r="M52" s="29" t="s">
        <v>85</v>
      </c>
      <c r="N52" s="29"/>
      <c r="O52" s="29"/>
      <c r="P52" s="135"/>
      <c r="Q52" s="135"/>
      <c r="T52" s="28">
        <v>1</v>
      </c>
      <c r="U52" s="147">
        <f>IF(INT($AA$38/4)/($AA$38/4)&lt;1,EOMONTH(M38,-MONTH(M38))+1,EOMONTH($M$38,-MONTH($M$38))+1)</f>
        <v>46023</v>
      </c>
      <c r="V52" s="147"/>
      <c r="W52" s="147"/>
      <c r="X52" s="148">
        <f>U52</f>
        <v>46023</v>
      </c>
      <c r="Y52" s="148"/>
      <c r="Z52" s="8" t="s">
        <v>108</v>
      </c>
      <c r="AA52" s="29"/>
      <c r="AB52" s="28"/>
      <c r="AC52" s="3">
        <v>1</v>
      </c>
      <c r="AD52" s="29" t="s">
        <v>85</v>
      </c>
      <c r="AE52" s="29"/>
      <c r="AF52" s="29"/>
    </row>
    <row r="53" spans="1:35" hidden="1" x14ac:dyDescent="0.25">
      <c r="B53" s="4">
        <v>2</v>
      </c>
      <c r="C53" s="147">
        <f>C52+1</f>
        <v>46024</v>
      </c>
      <c r="D53" s="147"/>
      <c r="E53" s="147"/>
      <c r="F53" s="148">
        <f>C53</f>
        <v>46024</v>
      </c>
      <c r="G53" s="148"/>
      <c r="H53" s="8" t="s">
        <v>109</v>
      </c>
      <c r="I53" s="8"/>
      <c r="J53" s="8"/>
      <c r="L53" s="3">
        <v>2</v>
      </c>
      <c r="M53" s="29" t="s">
        <v>86</v>
      </c>
      <c r="N53" s="29"/>
      <c r="O53" s="29"/>
      <c r="P53" s="135"/>
      <c r="Q53" s="135"/>
      <c r="T53" s="28">
        <v>2</v>
      </c>
      <c r="U53" s="147">
        <f>U52+1</f>
        <v>46024</v>
      </c>
      <c r="V53" s="147"/>
      <c r="W53" s="147"/>
      <c r="X53" s="148">
        <f t="shared" ref="X53:X116" si="14">U53</f>
        <v>46024</v>
      </c>
      <c r="Y53" s="148"/>
      <c r="Z53" s="8" t="s">
        <v>109</v>
      </c>
      <c r="AA53" s="29"/>
      <c r="AB53" s="28"/>
      <c r="AC53" s="3">
        <v>2</v>
      </c>
      <c r="AD53" s="29" t="s">
        <v>86</v>
      </c>
      <c r="AE53" s="29"/>
      <c r="AF53" s="29"/>
    </row>
    <row r="54" spans="1:35" hidden="1" x14ac:dyDescent="0.25">
      <c r="B54" s="4">
        <v>3</v>
      </c>
      <c r="C54" s="147">
        <f>C53+1</f>
        <v>46025</v>
      </c>
      <c r="D54" s="147"/>
      <c r="E54" s="147"/>
      <c r="F54" s="148">
        <f t="shared" ref="F54:F93" si="15">C54</f>
        <v>46025</v>
      </c>
      <c r="G54" s="148"/>
      <c r="H54" s="8" t="s">
        <v>110</v>
      </c>
      <c r="I54" s="8"/>
      <c r="J54" s="8"/>
      <c r="L54" s="3">
        <v>3</v>
      </c>
      <c r="M54" s="29" t="s">
        <v>87</v>
      </c>
      <c r="N54" s="29"/>
      <c r="O54" s="29"/>
      <c r="P54" s="135"/>
      <c r="Q54" s="135"/>
      <c r="T54" s="28">
        <v>3</v>
      </c>
      <c r="U54" s="147">
        <f>U53+1</f>
        <v>46025</v>
      </c>
      <c r="V54" s="147"/>
      <c r="W54" s="147"/>
      <c r="X54" s="148">
        <f t="shared" si="14"/>
        <v>46025</v>
      </c>
      <c r="Y54" s="148"/>
      <c r="Z54" s="8" t="s">
        <v>110</v>
      </c>
      <c r="AA54" s="29"/>
      <c r="AB54" s="28"/>
      <c r="AC54" s="3">
        <v>3</v>
      </c>
      <c r="AD54" s="29" t="s">
        <v>87</v>
      </c>
      <c r="AE54" s="29"/>
      <c r="AF54" s="29"/>
    </row>
    <row r="55" spans="1:35" hidden="1" x14ac:dyDescent="0.25">
      <c r="B55" s="4">
        <v>4</v>
      </c>
      <c r="C55" s="147">
        <f t="shared" ref="C55:C105" si="16">C54+1</f>
        <v>46026</v>
      </c>
      <c r="D55" s="147"/>
      <c r="E55" s="147"/>
      <c r="F55" s="148">
        <f t="shared" si="15"/>
        <v>46026</v>
      </c>
      <c r="G55" s="148"/>
      <c r="H55" s="8" t="s">
        <v>111</v>
      </c>
      <c r="I55" s="8"/>
      <c r="J55" s="8"/>
      <c r="L55" s="3">
        <v>4</v>
      </c>
      <c r="M55" s="29" t="s">
        <v>88</v>
      </c>
      <c r="N55" s="29"/>
      <c r="O55" s="29"/>
      <c r="P55" s="135"/>
      <c r="Q55" s="135"/>
      <c r="T55" s="28">
        <v>4</v>
      </c>
      <c r="U55" s="147">
        <f t="shared" ref="U55:U62" si="17">U54+1</f>
        <v>46026</v>
      </c>
      <c r="V55" s="147"/>
      <c r="W55" s="147"/>
      <c r="X55" s="148">
        <f t="shared" si="14"/>
        <v>46026</v>
      </c>
      <c r="Y55" s="148"/>
      <c r="Z55" s="8" t="s">
        <v>111</v>
      </c>
      <c r="AA55" s="29"/>
      <c r="AB55" s="28"/>
      <c r="AC55" s="3">
        <v>4</v>
      </c>
      <c r="AD55" s="29" t="s">
        <v>88</v>
      </c>
      <c r="AE55" s="29"/>
      <c r="AF55" s="29"/>
    </row>
    <row r="56" spans="1:35" hidden="1" x14ac:dyDescent="0.25">
      <c r="B56" s="4">
        <v>5</v>
      </c>
      <c r="C56" s="147">
        <f t="shared" si="16"/>
        <v>46027</v>
      </c>
      <c r="D56" s="147"/>
      <c r="E56" s="147"/>
      <c r="F56" s="148">
        <f t="shared" si="15"/>
        <v>46027</v>
      </c>
      <c r="G56" s="148"/>
      <c r="H56" s="8" t="s">
        <v>112</v>
      </c>
      <c r="I56" s="8"/>
      <c r="J56" s="8"/>
      <c r="L56" s="3">
        <v>5</v>
      </c>
      <c r="M56" s="29" t="s">
        <v>89</v>
      </c>
      <c r="N56" s="29"/>
      <c r="O56" s="29"/>
      <c r="P56" s="135"/>
      <c r="Q56" s="135"/>
      <c r="T56" s="28">
        <v>5</v>
      </c>
      <c r="U56" s="147">
        <f t="shared" si="17"/>
        <v>46027</v>
      </c>
      <c r="V56" s="147"/>
      <c r="W56" s="147"/>
      <c r="X56" s="148">
        <f t="shared" si="14"/>
        <v>46027</v>
      </c>
      <c r="Y56" s="148"/>
      <c r="Z56" s="8" t="s">
        <v>112</v>
      </c>
      <c r="AA56" s="29"/>
      <c r="AB56" s="28"/>
      <c r="AC56" s="3">
        <v>5</v>
      </c>
      <c r="AD56" s="29" t="s">
        <v>89</v>
      </c>
      <c r="AE56" s="29"/>
      <c r="AF56" s="29"/>
    </row>
    <row r="57" spans="1:35" hidden="1" x14ac:dyDescent="0.25">
      <c r="B57" s="4">
        <v>6</v>
      </c>
      <c r="C57" s="147">
        <f t="shared" si="16"/>
        <v>46028</v>
      </c>
      <c r="D57" s="147"/>
      <c r="E57" s="147"/>
      <c r="F57" s="148">
        <f t="shared" si="15"/>
        <v>46028</v>
      </c>
      <c r="G57" s="148"/>
      <c r="H57" s="8" t="s">
        <v>113</v>
      </c>
      <c r="I57" s="8"/>
      <c r="J57" s="8"/>
      <c r="L57" s="3">
        <v>6</v>
      </c>
      <c r="M57" s="29" t="s">
        <v>90</v>
      </c>
      <c r="N57" s="29"/>
      <c r="O57" s="29"/>
      <c r="P57" s="135"/>
      <c r="Q57" s="135"/>
      <c r="T57" s="28">
        <v>6</v>
      </c>
      <c r="U57" s="147">
        <f t="shared" si="17"/>
        <v>46028</v>
      </c>
      <c r="V57" s="147"/>
      <c r="W57" s="147"/>
      <c r="X57" s="148">
        <f t="shared" si="14"/>
        <v>46028</v>
      </c>
      <c r="Y57" s="148"/>
      <c r="Z57" s="8" t="s">
        <v>113</v>
      </c>
      <c r="AA57" s="29"/>
      <c r="AB57" s="28"/>
      <c r="AC57" s="3">
        <v>6</v>
      </c>
      <c r="AD57" s="29" t="s">
        <v>90</v>
      </c>
      <c r="AE57" s="29"/>
      <c r="AF57" s="29"/>
    </row>
    <row r="58" spans="1:35" hidden="1" x14ac:dyDescent="0.25">
      <c r="B58" s="4">
        <v>7</v>
      </c>
      <c r="C58" s="147">
        <f t="shared" si="16"/>
        <v>46029</v>
      </c>
      <c r="D58" s="147"/>
      <c r="E58" s="147"/>
      <c r="F58" s="148">
        <f t="shared" si="15"/>
        <v>46029</v>
      </c>
      <c r="G58" s="148"/>
      <c r="H58" s="8" t="s">
        <v>114</v>
      </c>
      <c r="I58" s="8"/>
      <c r="J58" s="8"/>
      <c r="L58" s="3">
        <v>7</v>
      </c>
      <c r="M58" s="29" t="s">
        <v>84</v>
      </c>
      <c r="N58" s="29"/>
      <c r="O58" s="29"/>
      <c r="P58" s="135"/>
      <c r="Q58" s="135"/>
      <c r="T58" s="28">
        <v>7</v>
      </c>
      <c r="U58" s="147">
        <f t="shared" si="17"/>
        <v>46029</v>
      </c>
      <c r="V58" s="147"/>
      <c r="W58" s="147"/>
      <c r="X58" s="148">
        <f t="shared" si="14"/>
        <v>46029</v>
      </c>
      <c r="Y58" s="148"/>
      <c r="Z58" s="8" t="s">
        <v>114</v>
      </c>
      <c r="AA58" s="29"/>
      <c r="AB58" s="28"/>
      <c r="AC58" s="3">
        <v>7</v>
      </c>
      <c r="AD58" s="29" t="s">
        <v>84</v>
      </c>
      <c r="AE58" s="29"/>
      <c r="AF58" s="29"/>
    </row>
    <row r="59" spans="1:35" hidden="1" x14ac:dyDescent="0.25">
      <c r="B59" s="4">
        <v>8</v>
      </c>
      <c r="C59" s="147">
        <f t="shared" si="16"/>
        <v>46030</v>
      </c>
      <c r="D59" s="147"/>
      <c r="E59" s="147"/>
      <c r="F59" s="148">
        <f t="shared" si="15"/>
        <v>46030</v>
      </c>
      <c r="G59" s="148"/>
      <c r="H59" s="8" t="s">
        <v>115</v>
      </c>
      <c r="I59" s="8"/>
      <c r="J59" s="8"/>
      <c r="L59" s="3">
        <v>8</v>
      </c>
      <c r="M59" s="29" t="s">
        <v>85</v>
      </c>
      <c r="N59" s="29"/>
      <c r="O59" s="29"/>
      <c r="P59" s="135"/>
      <c r="Q59" s="135"/>
      <c r="T59" s="28">
        <v>8</v>
      </c>
      <c r="U59" s="147">
        <f t="shared" si="17"/>
        <v>46030</v>
      </c>
      <c r="V59" s="147"/>
      <c r="W59" s="147"/>
      <c r="X59" s="148">
        <f t="shared" si="14"/>
        <v>46030</v>
      </c>
      <c r="Y59" s="148"/>
      <c r="Z59" s="8" t="s">
        <v>115</v>
      </c>
      <c r="AA59" s="29"/>
      <c r="AB59" s="28"/>
      <c r="AC59" s="3">
        <v>8</v>
      </c>
      <c r="AD59" s="29" t="s">
        <v>85</v>
      </c>
      <c r="AE59" s="29"/>
      <c r="AF59" s="29"/>
    </row>
    <row r="60" spans="1:35" hidden="1" x14ac:dyDescent="0.25">
      <c r="B60" s="4">
        <v>9</v>
      </c>
      <c r="C60" s="147">
        <f t="shared" si="16"/>
        <v>46031</v>
      </c>
      <c r="D60" s="147"/>
      <c r="E60" s="147"/>
      <c r="F60" s="148">
        <f t="shared" si="15"/>
        <v>46031</v>
      </c>
      <c r="G60" s="148"/>
      <c r="H60" s="8" t="s">
        <v>116</v>
      </c>
      <c r="I60" s="8"/>
      <c r="J60" s="8"/>
      <c r="L60" s="3">
        <v>9</v>
      </c>
      <c r="M60" s="29" t="s">
        <v>86</v>
      </c>
      <c r="N60" s="29"/>
      <c r="O60" s="29"/>
      <c r="P60" s="135"/>
      <c r="Q60" s="135"/>
      <c r="T60" s="28">
        <v>9</v>
      </c>
      <c r="U60" s="147">
        <f t="shared" si="17"/>
        <v>46031</v>
      </c>
      <c r="V60" s="147"/>
      <c r="W60" s="147"/>
      <c r="X60" s="148">
        <f t="shared" si="14"/>
        <v>46031</v>
      </c>
      <c r="Y60" s="148"/>
      <c r="Z60" s="8" t="s">
        <v>116</v>
      </c>
      <c r="AA60" s="29"/>
      <c r="AB60" s="28"/>
      <c r="AC60" s="3">
        <v>9</v>
      </c>
      <c r="AD60" s="29" t="s">
        <v>86</v>
      </c>
      <c r="AE60" s="29"/>
      <c r="AF60" s="29"/>
    </row>
    <row r="61" spans="1:35" hidden="1" x14ac:dyDescent="0.25">
      <c r="B61" s="4">
        <v>10</v>
      </c>
      <c r="C61" s="147">
        <f t="shared" si="16"/>
        <v>46032</v>
      </c>
      <c r="D61" s="147"/>
      <c r="E61" s="147"/>
      <c r="F61" s="148">
        <f t="shared" si="15"/>
        <v>46032</v>
      </c>
      <c r="G61" s="148"/>
      <c r="H61" s="8" t="s">
        <v>117</v>
      </c>
      <c r="I61" s="8"/>
      <c r="J61" s="8"/>
      <c r="L61" s="3">
        <v>10</v>
      </c>
      <c r="M61" s="29" t="s">
        <v>87</v>
      </c>
      <c r="N61" s="29"/>
      <c r="O61" s="29"/>
      <c r="P61" s="135"/>
      <c r="Q61" s="135"/>
      <c r="T61" s="28">
        <v>10</v>
      </c>
      <c r="U61" s="147">
        <f t="shared" si="17"/>
        <v>46032</v>
      </c>
      <c r="V61" s="147"/>
      <c r="W61" s="147"/>
      <c r="X61" s="148">
        <f t="shared" si="14"/>
        <v>46032</v>
      </c>
      <c r="Y61" s="148"/>
      <c r="Z61" s="8" t="s">
        <v>117</v>
      </c>
      <c r="AA61" s="29"/>
      <c r="AB61" s="28"/>
      <c r="AC61" s="3">
        <v>10</v>
      </c>
      <c r="AD61" s="29" t="s">
        <v>87</v>
      </c>
      <c r="AE61" s="29"/>
      <c r="AF61" s="29"/>
    </row>
    <row r="62" spans="1:35" hidden="1" x14ac:dyDescent="0.25">
      <c r="B62" s="4">
        <v>11</v>
      </c>
      <c r="C62" s="147">
        <f t="shared" si="16"/>
        <v>46033</v>
      </c>
      <c r="D62" s="147"/>
      <c r="E62" s="147"/>
      <c r="F62" s="148">
        <f t="shared" si="15"/>
        <v>46033</v>
      </c>
      <c r="G62" s="148"/>
      <c r="H62" s="8" t="s">
        <v>118</v>
      </c>
      <c r="I62" s="8"/>
      <c r="J62" s="8"/>
      <c r="L62" s="3">
        <v>11</v>
      </c>
      <c r="M62" s="29" t="s">
        <v>88</v>
      </c>
      <c r="N62" s="29"/>
      <c r="O62" s="29"/>
      <c r="P62" s="135"/>
      <c r="Q62" s="135"/>
      <c r="T62" s="28">
        <v>11</v>
      </c>
      <c r="U62" s="147">
        <f t="shared" si="17"/>
        <v>46033</v>
      </c>
      <c r="V62" s="147"/>
      <c r="W62" s="147"/>
      <c r="X62" s="148">
        <f t="shared" si="14"/>
        <v>46033</v>
      </c>
      <c r="Y62" s="148"/>
      <c r="Z62" s="8" t="s">
        <v>118</v>
      </c>
      <c r="AA62" s="29"/>
      <c r="AB62" s="28"/>
      <c r="AC62" s="3">
        <v>11</v>
      </c>
      <c r="AD62" s="29" t="s">
        <v>88</v>
      </c>
      <c r="AE62" s="29"/>
      <c r="AF62" s="29"/>
    </row>
    <row r="63" spans="1:35" hidden="1" x14ac:dyDescent="0.25">
      <c r="B63" s="4">
        <v>12</v>
      </c>
      <c r="C63" s="147">
        <f t="shared" si="16"/>
        <v>46034</v>
      </c>
      <c r="D63" s="147"/>
      <c r="E63" s="147"/>
      <c r="F63" s="148">
        <f t="shared" si="15"/>
        <v>46034</v>
      </c>
      <c r="G63" s="148"/>
      <c r="H63" s="8" t="s">
        <v>119</v>
      </c>
      <c r="I63" s="8"/>
      <c r="J63" s="8"/>
      <c r="L63" s="3">
        <v>12</v>
      </c>
      <c r="M63" s="29" t="s">
        <v>89</v>
      </c>
      <c r="N63" s="29"/>
      <c r="O63" s="29"/>
      <c r="P63" s="135"/>
      <c r="Q63" s="135"/>
      <c r="T63" s="28">
        <v>12</v>
      </c>
      <c r="U63" s="147">
        <f t="shared" ref="U63:U126" si="18">U62+1</f>
        <v>46034</v>
      </c>
      <c r="V63" s="147"/>
      <c r="W63" s="147"/>
      <c r="X63" s="148">
        <f t="shared" si="14"/>
        <v>46034</v>
      </c>
      <c r="Y63" s="148"/>
      <c r="Z63" s="8" t="s">
        <v>119</v>
      </c>
      <c r="AA63" s="29"/>
      <c r="AB63" s="28"/>
      <c r="AC63" s="3">
        <v>12</v>
      </c>
      <c r="AD63" s="29" t="s">
        <v>89</v>
      </c>
      <c r="AE63" s="29"/>
      <c r="AF63" s="29"/>
    </row>
    <row r="64" spans="1:35" hidden="1" x14ac:dyDescent="0.25">
      <c r="B64" s="4">
        <v>13</v>
      </c>
      <c r="C64" s="147">
        <f t="shared" si="16"/>
        <v>46035</v>
      </c>
      <c r="D64" s="147"/>
      <c r="E64" s="147"/>
      <c r="F64" s="148">
        <f t="shared" si="15"/>
        <v>46035</v>
      </c>
      <c r="G64" s="148"/>
      <c r="H64" s="8" t="s">
        <v>120</v>
      </c>
      <c r="I64" s="8"/>
      <c r="J64" s="8"/>
      <c r="L64" s="3">
        <v>13</v>
      </c>
      <c r="M64" s="29" t="s">
        <v>90</v>
      </c>
      <c r="N64" s="29"/>
      <c r="O64" s="29"/>
      <c r="P64" s="135"/>
      <c r="Q64" s="135"/>
      <c r="T64" s="28">
        <v>13</v>
      </c>
      <c r="U64" s="147">
        <f t="shared" si="18"/>
        <v>46035</v>
      </c>
      <c r="V64" s="147"/>
      <c r="W64" s="147"/>
      <c r="X64" s="148">
        <f t="shared" si="14"/>
        <v>46035</v>
      </c>
      <c r="Y64" s="148"/>
      <c r="Z64" s="8" t="s">
        <v>120</v>
      </c>
      <c r="AA64" s="29"/>
      <c r="AB64" s="28"/>
      <c r="AC64" s="3">
        <v>13</v>
      </c>
      <c r="AD64" s="29" t="s">
        <v>90</v>
      </c>
      <c r="AE64" s="29"/>
      <c r="AF64" s="29"/>
    </row>
    <row r="65" spans="2:32" hidden="1" x14ac:dyDescent="0.25">
      <c r="B65" s="4">
        <v>14</v>
      </c>
      <c r="C65" s="147">
        <f t="shared" si="16"/>
        <v>46036</v>
      </c>
      <c r="D65" s="147"/>
      <c r="E65" s="147"/>
      <c r="F65" s="148">
        <f t="shared" si="15"/>
        <v>46036</v>
      </c>
      <c r="G65" s="148"/>
      <c r="H65" s="8" t="s">
        <v>122</v>
      </c>
      <c r="I65" s="8"/>
      <c r="J65" s="8"/>
      <c r="L65" s="3">
        <v>14</v>
      </c>
      <c r="M65" s="29" t="s">
        <v>84</v>
      </c>
      <c r="N65" s="29"/>
      <c r="O65" s="29"/>
      <c r="P65" s="135"/>
      <c r="Q65" s="135"/>
      <c r="T65" s="28">
        <v>14</v>
      </c>
      <c r="U65" s="147">
        <f t="shared" si="18"/>
        <v>46036</v>
      </c>
      <c r="V65" s="147"/>
      <c r="W65" s="147"/>
      <c r="X65" s="148">
        <f t="shared" si="14"/>
        <v>46036</v>
      </c>
      <c r="Y65" s="148"/>
      <c r="Z65" s="8" t="s">
        <v>122</v>
      </c>
      <c r="AA65" s="29"/>
      <c r="AB65" s="28"/>
      <c r="AC65" s="3">
        <v>14</v>
      </c>
      <c r="AD65" s="29" t="s">
        <v>84</v>
      </c>
      <c r="AE65" s="29"/>
      <c r="AF65" s="29"/>
    </row>
    <row r="66" spans="2:32" hidden="1" x14ac:dyDescent="0.25">
      <c r="B66" s="4">
        <v>15</v>
      </c>
      <c r="C66" s="147">
        <f t="shared" si="16"/>
        <v>46037</v>
      </c>
      <c r="D66" s="147"/>
      <c r="E66" s="147"/>
      <c r="F66" s="148">
        <f t="shared" si="15"/>
        <v>46037</v>
      </c>
      <c r="G66" s="148"/>
      <c r="H66" s="8" t="s">
        <v>123</v>
      </c>
      <c r="I66" s="8"/>
      <c r="J66" s="8"/>
      <c r="L66" s="3">
        <v>15</v>
      </c>
      <c r="M66" s="29" t="s">
        <v>85</v>
      </c>
      <c r="N66" s="29"/>
      <c r="O66" s="29"/>
      <c r="P66" s="135"/>
      <c r="Q66" s="135"/>
      <c r="T66" s="28">
        <v>15</v>
      </c>
      <c r="U66" s="147">
        <f t="shared" si="18"/>
        <v>46037</v>
      </c>
      <c r="V66" s="147"/>
      <c r="W66" s="147"/>
      <c r="X66" s="148">
        <f t="shared" si="14"/>
        <v>46037</v>
      </c>
      <c r="Y66" s="148"/>
      <c r="Z66" s="8" t="s">
        <v>123</v>
      </c>
      <c r="AA66" s="29"/>
      <c r="AB66" s="28"/>
      <c r="AC66" s="3">
        <v>15</v>
      </c>
      <c r="AD66" s="29" t="s">
        <v>85</v>
      </c>
      <c r="AE66" s="29"/>
      <c r="AF66" s="29"/>
    </row>
    <row r="67" spans="2:32" hidden="1" x14ac:dyDescent="0.25">
      <c r="B67" s="4">
        <v>16</v>
      </c>
      <c r="C67" s="147">
        <f t="shared" si="16"/>
        <v>46038</v>
      </c>
      <c r="D67" s="147"/>
      <c r="E67" s="147"/>
      <c r="F67" s="148">
        <f t="shared" si="15"/>
        <v>46038</v>
      </c>
      <c r="G67" s="148"/>
      <c r="H67" s="8" t="s">
        <v>124</v>
      </c>
      <c r="I67" s="8"/>
      <c r="J67" s="8"/>
      <c r="L67" s="3">
        <v>16</v>
      </c>
      <c r="M67" s="29" t="s">
        <v>86</v>
      </c>
      <c r="N67" s="29"/>
      <c r="O67" s="29"/>
      <c r="P67" s="135"/>
      <c r="Q67" s="135"/>
      <c r="T67" s="28">
        <v>16</v>
      </c>
      <c r="U67" s="147">
        <f t="shared" si="18"/>
        <v>46038</v>
      </c>
      <c r="V67" s="147"/>
      <c r="W67" s="147"/>
      <c r="X67" s="148">
        <f t="shared" si="14"/>
        <v>46038</v>
      </c>
      <c r="Y67" s="148"/>
      <c r="Z67" s="8" t="s">
        <v>124</v>
      </c>
      <c r="AA67" s="29"/>
      <c r="AB67" s="28"/>
      <c r="AC67" s="3">
        <v>16</v>
      </c>
      <c r="AD67" s="29" t="s">
        <v>86</v>
      </c>
      <c r="AE67" s="29"/>
      <c r="AF67" s="29"/>
    </row>
    <row r="68" spans="2:32" hidden="1" x14ac:dyDescent="0.25">
      <c r="B68" s="4">
        <v>17</v>
      </c>
      <c r="C68" s="147">
        <f t="shared" si="16"/>
        <v>46039</v>
      </c>
      <c r="D68" s="147"/>
      <c r="E68" s="147"/>
      <c r="F68" s="148">
        <f t="shared" si="15"/>
        <v>46039</v>
      </c>
      <c r="G68" s="148"/>
      <c r="H68" s="8" t="s">
        <v>125</v>
      </c>
      <c r="I68" s="8"/>
      <c r="J68" s="8"/>
      <c r="L68" s="3">
        <v>17</v>
      </c>
      <c r="M68" s="29" t="s">
        <v>87</v>
      </c>
      <c r="N68" s="29"/>
      <c r="O68" s="29"/>
      <c r="P68" s="135"/>
      <c r="Q68" s="135"/>
      <c r="T68" s="28">
        <v>17</v>
      </c>
      <c r="U68" s="147">
        <f t="shared" si="18"/>
        <v>46039</v>
      </c>
      <c r="V68" s="147"/>
      <c r="W68" s="147"/>
      <c r="X68" s="148">
        <f t="shared" si="14"/>
        <v>46039</v>
      </c>
      <c r="Y68" s="148"/>
      <c r="Z68" s="8" t="s">
        <v>125</v>
      </c>
      <c r="AA68" s="29"/>
      <c r="AB68" s="28"/>
      <c r="AC68" s="3">
        <v>17</v>
      </c>
      <c r="AD68" s="29" t="s">
        <v>87</v>
      </c>
      <c r="AE68" s="29"/>
      <c r="AF68" s="29"/>
    </row>
    <row r="69" spans="2:32" hidden="1" x14ac:dyDescent="0.25">
      <c r="B69" s="4">
        <v>18</v>
      </c>
      <c r="C69" s="147">
        <f t="shared" si="16"/>
        <v>46040</v>
      </c>
      <c r="D69" s="147"/>
      <c r="E69" s="147"/>
      <c r="F69" s="148">
        <f t="shared" si="15"/>
        <v>46040</v>
      </c>
      <c r="G69" s="148"/>
      <c r="H69" s="8" t="s">
        <v>126</v>
      </c>
      <c r="I69" s="8"/>
      <c r="J69" s="8"/>
      <c r="L69" s="3">
        <v>18</v>
      </c>
      <c r="M69" s="29" t="s">
        <v>88</v>
      </c>
      <c r="N69" s="29"/>
      <c r="O69" s="29"/>
      <c r="P69" s="135"/>
      <c r="Q69" s="135"/>
      <c r="T69" s="28">
        <v>18</v>
      </c>
      <c r="U69" s="147">
        <f t="shared" si="18"/>
        <v>46040</v>
      </c>
      <c r="V69" s="147"/>
      <c r="W69" s="147"/>
      <c r="X69" s="148">
        <f t="shared" si="14"/>
        <v>46040</v>
      </c>
      <c r="Y69" s="148"/>
      <c r="Z69" s="8" t="s">
        <v>126</v>
      </c>
      <c r="AA69" s="29"/>
      <c r="AB69" s="28"/>
      <c r="AC69" s="3">
        <v>18</v>
      </c>
      <c r="AD69" s="29" t="s">
        <v>88</v>
      </c>
      <c r="AE69" s="29"/>
      <c r="AF69" s="29"/>
    </row>
    <row r="70" spans="2:32" hidden="1" x14ac:dyDescent="0.25">
      <c r="B70" s="4">
        <v>19</v>
      </c>
      <c r="C70" s="147">
        <f t="shared" si="16"/>
        <v>46041</v>
      </c>
      <c r="D70" s="147"/>
      <c r="E70" s="147"/>
      <c r="F70" s="148">
        <f t="shared" si="15"/>
        <v>46041</v>
      </c>
      <c r="G70" s="148"/>
      <c r="H70" s="8" t="s">
        <v>127</v>
      </c>
      <c r="I70" s="8"/>
      <c r="J70" s="8"/>
      <c r="L70" s="3">
        <v>19</v>
      </c>
      <c r="M70" s="29" t="s">
        <v>89</v>
      </c>
      <c r="N70" s="29"/>
      <c r="O70" s="29"/>
      <c r="P70" s="135"/>
      <c r="Q70" s="135"/>
      <c r="T70" s="28">
        <v>19</v>
      </c>
      <c r="U70" s="147">
        <f t="shared" si="18"/>
        <v>46041</v>
      </c>
      <c r="V70" s="147"/>
      <c r="W70" s="147"/>
      <c r="X70" s="148">
        <f t="shared" si="14"/>
        <v>46041</v>
      </c>
      <c r="Y70" s="148"/>
      <c r="Z70" s="8" t="s">
        <v>127</v>
      </c>
      <c r="AA70" s="29"/>
      <c r="AB70" s="28"/>
      <c r="AC70" s="3">
        <v>19</v>
      </c>
      <c r="AD70" s="29" t="s">
        <v>89</v>
      </c>
      <c r="AE70" s="29"/>
      <c r="AF70" s="29"/>
    </row>
    <row r="71" spans="2:32" hidden="1" x14ac:dyDescent="0.25">
      <c r="B71" s="4">
        <v>20</v>
      </c>
      <c r="C71" s="147">
        <f t="shared" si="16"/>
        <v>46042</v>
      </c>
      <c r="D71" s="147"/>
      <c r="E71" s="147"/>
      <c r="F71" s="148">
        <f t="shared" si="15"/>
        <v>46042</v>
      </c>
      <c r="G71" s="148"/>
      <c r="H71" s="8" t="s">
        <v>128</v>
      </c>
      <c r="I71" s="8"/>
      <c r="J71" s="8"/>
      <c r="L71" s="3">
        <v>20</v>
      </c>
      <c r="M71" s="29" t="s">
        <v>90</v>
      </c>
      <c r="N71" s="29"/>
      <c r="O71" s="29"/>
      <c r="P71" s="135"/>
      <c r="Q71" s="135"/>
      <c r="T71" s="28">
        <v>20</v>
      </c>
      <c r="U71" s="147">
        <f t="shared" si="18"/>
        <v>46042</v>
      </c>
      <c r="V71" s="147"/>
      <c r="W71" s="147"/>
      <c r="X71" s="148">
        <f t="shared" si="14"/>
        <v>46042</v>
      </c>
      <c r="Y71" s="148"/>
      <c r="Z71" s="8" t="s">
        <v>128</v>
      </c>
      <c r="AA71" s="29"/>
      <c r="AB71" s="28"/>
      <c r="AC71" s="3">
        <v>20</v>
      </c>
      <c r="AD71" s="29" t="s">
        <v>90</v>
      </c>
      <c r="AE71" s="29"/>
      <c r="AF71" s="29"/>
    </row>
    <row r="72" spans="2:32" hidden="1" x14ac:dyDescent="0.25">
      <c r="B72" s="4">
        <v>21</v>
      </c>
      <c r="C72" s="147">
        <f t="shared" si="16"/>
        <v>46043</v>
      </c>
      <c r="D72" s="147"/>
      <c r="E72" s="147"/>
      <c r="F72" s="148">
        <f t="shared" si="15"/>
        <v>46043</v>
      </c>
      <c r="G72" s="148"/>
      <c r="H72" s="8" t="s">
        <v>129</v>
      </c>
      <c r="I72" s="8"/>
      <c r="J72" s="8"/>
      <c r="L72" s="3">
        <v>21</v>
      </c>
      <c r="M72" s="29" t="s">
        <v>84</v>
      </c>
      <c r="N72" s="29"/>
      <c r="O72" s="29"/>
      <c r="P72" s="135"/>
      <c r="Q72" s="135"/>
      <c r="T72" s="28">
        <v>21</v>
      </c>
      <c r="U72" s="147">
        <f t="shared" si="18"/>
        <v>46043</v>
      </c>
      <c r="V72" s="147"/>
      <c r="W72" s="147"/>
      <c r="X72" s="148">
        <f t="shared" si="14"/>
        <v>46043</v>
      </c>
      <c r="Y72" s="148"/>
      <c r="Z72" s="8" t="s">
        <v>129</v>
      </c>
      <c r="AA72" s="29"/>
      <c r="AB72" s="28"/>
      <c r="AC72" s="3">
        <v>21</v>
      </c>
      <c r="AD72" s="29" t="s">
        <v>84</v>
      </c>
      <c r="AE72" s="29"/>
      <c r="AF72" s="29"/>
    </row>
    <row r="73" spans="2:32" hidden="1" x14ac:dyDescent="0.25">
      <c r="B73" s="4">
        <v>22</v>
      </c>
      <c r="C73" s="147">
        <f t="shared" si="16"/>
        <v>46044</v>
      </c>
      <c r="D73" s="147"/>
      <c r="E73" s="147"/>
      <c r="F73" s="148">
        <f t="shared" si="15"/>
        <v>46044</v>
      </c>
      <c r="G73" s="148"/>
      <c r="H73" s="8" t="s">
        <v>130</v>
      </c>
      <c r="I73" s="8"/>
      <c r="J73" s="8"/>
      <c r="L73" s="3">
        <v>22</v>
      </c>
      <c r="M73" s="29" t="s">
        <v>85</v>
      </c>
      <c r="N73" s="29"/>
      <c r="O73" s="29"/>
      <c r="P73" s="135"/>
      <c r="Q73" s="135"/>
      <c r="T73" s="28">
        <v>22</v>
      </c>
      <c r="U73" s="147">
        <f t="shared" si="18"/>
        <v>46044</v>
      </c>
      <c r="V73" s="147"/>
      <c r="W73" s="147"/>
      <c r="X73" s="148">
        <f t="shared" si="14"/>
        <v>46044</v>
      </c>
      <c r="Y73" s="148"/>
      <c r="Z73" s="8" t="s">
        <v>130</v>
      </c>
      <c r="AA73" s="29"/>
      <c r="AB73" s="28"/>
      <c r="AC73" s="3">
        <v>22</v>
      </c>
      <c r="AD73" s="29" t="s">
        <v>85</v>
      </c>
      <c r="AE73" s="29"/>
      <c r="AF73" s="29"/>
    </row>
    <row r="74" spans="2:32" hidden="1" x14ac:dyDescent="0.25">
      <c r="B74" s="4">
        <v>23</v>
      </c>
      <c r="C74" s="147">
        <f t="shared" si="16"/>
        <v>46045</v>
      </c>
      <c r="D74" s="147"/>
      <c r="E74" s="147"/>
      <c r="F74" s="148">
        <f t="shared" si="15"/>
        <v>46045</v>
      </c>
      <c r="G74" s="148"/>
      <c r="H74" s="8" t="s">
        <v>131</v>
      </c>
      <c r="I74" s="8"/>
      <c r="J74" s="8"/>
      <c r="L74" s="3">
        <v>23</v>
      </c>
      <c r="M74" s="29" t="s">
        <v>86</v>
      </c>
      <c r="N74" s="29"/>
      <c r="O74" s="29"/>
      <c r="P74" s="135"/>
      <c r="Q74" s="135"/>
      <c r="T74" s="28">
        <v>23</v>
      </c>
      <c r="U74" s="147">
        <f t="shared" si="18"/>
        <v>46045</v>
      </c>
      <c r="V74" s="147"/>
      <c r="W74" s="147"/>
      <c r="X74" s="148">
        <f t="shared" si="14"/>
        <v>46045</v>
      </c>
      <c r="Y74" s="148"/>
      <c r="Z74" s="8" t="s">
        <v>131</v>
      </c>
      <c r="AA74" s="29"/>
      <c r="AB74" s="28"/>
      <c r="AC74" s="3">
        <v>23</v>
      </c>
      <c r="AD74" s="29" t="s">
        <v>86</v>
      </c>
      <c r="AE74" s="29"/>
      <c r="AF74" s="29"/>
    </row>
    <row r="75" spans="2:32" hidden="1" x14ac:dyDescent="0.25">
      <c r="B75" s="4">
        <v>24</v>
      </c>
      <c r="C75" s="147">
        <f t="shared" si="16"/>
        <v>46046</v>
      </c>
      <c r="D75" s="147"/>
      <c r="E75" s="147"/>
      <c r="F75" s="148">
        <f t="shared" si="15"/>
        <v>46046</v>
      </c>
      <c r="G75" s="148"/>
      <c r="H75" s="8" t="s">
        <v>132</v>
      </c>
      <c r="I75" s="8"/>
      <c r="J75" s="8"/>
      <c r="L75" s="3">
        <v>24</v>
      </c>
      <c r="M75" s="29" t="s">
        <v>87</v>
      </c>
      <c r="N75" s="29"/>
      <c r="O75" s="29"/>
      <c r="P75" s="135"/>
      <c r="Q75" s="135"/>
      <c r="T75" s="28">
        <v>24</v>
      </c>
      <c r="U75" s="147">
        <f t="shared" si="18"/>
        <v>46046</v>
      </c>
      <c r="V75" s="147"/>
      <c r="W75" s="147"/>
      <c r="X75" s="148">
        <f t="shared" si="14"/>
        <v>46046</v>
      </c>
      <c r="Y75" s="148"/>
      <c r="Z75" s="8" t="s">
        <v>132</v>
      </c>
      <c r="AA75" s="29"/>
      <c r="AB75" s="28"/>
      <c r="AC75" s="3">
        <v>24</v>
      </c>
      <c r="AD75" s="29" t="s">
        <v>87</v>
      </c>
      <c r="AE75" s="29"/>
      <c r="AF75" s="29"/>
    </row>
    <row r="76" spans="2:32" hidden="1" x14ac:dyDescent="0.25">
      <c r="B76" s="4">
        <v>25</v>
      </c>
      <c r="C76" s="147">
        <f t="shared" si="16"/>
        <v>46047</v>
      </c>
      <c r="D76" s="147"/>
      <c r="E76" s="147"/>
      <c r="F76" s="148">
        <f t="shared" si="15"/>
        <v>46047</v>
      </c>
      <c r="G76" s="148"/>
      <c r="H76" s="8" t="s">
        <v>133</v>
      </c>
      <c r="I76" s="8"/>
      <c r="J76" s="8"/>
      <c r="L76" s="3">
        <v>25</v>
      </c>
      <c r="M76" s="29" t="s">
        <v>88</v>
      </c>
      <c r="N76" s="29"/>
      <c r="O76" s="29"/>
      <c r="P76" s="135"/>
      <c r="Q76" s="135"/>
      <c r="T76" s="28">
        <v>25</v>
      </c>
      <c r="U76" s="147">
        <f t="shared" si="18"/>
        <v>46047</v>
      </c>
      <c r="V76" s="147"/>
      <c r="W76" s="147"/>
      <c r="X76" s="148">
        <f t="shared" si="14"/>
        <v>46047</v>
      </c>
      <c r="Y76" s="148"/>
      <c r="Z76" s="8" t="s">
        <v>133</v>
      </c>
      <c r="AA76" s="29"/>
      <c r="AB76" s="28"/>
      <c r="AC76" s="3">
        <v>25</v>
      </c>
      <c r="AD76" s="29" t="s">
        <v>88</v>
      </c>
      <c r="AE76" s="29"/>
      <c r="AF76" s="29"/>
    </row>
    <row r="77" spans="2:32" hidden="1" x14ac:dyDescent="0.25">
      <c r="B77" s="4">
        <v>26</v>
      </c>
      <c r="C77" s="147">
        <f t="shared" si="16"/>
        <v>46048</v>
      </c>
      <c r="D77" s="147"/>
      <c r="E77" s="147"/>
      <c r="F77" s="148">
        <f t="shared" si="15"/>
        <v>46048</v>
      </c>
      <c r="G77" s="148"/>
      <c r="H77" s="8" t="s">
        <v>134</v>
      </c>
      <c r="I77" s="8"/>
      <c r="J77" s="8"/>
      <c r="L77" s="3">
        <v>26</v>
      </c>
      <c r="M77" s="29" t="s">
        <v>89</v>
      </c>
      <c r="N77" s="29"/>
      <c r="O77" s="29"/>
      <c r="P77" s="135"/>
      <c r="Q77" s="135"/>
      <c r="T77" s="28">
        <v>26</v>
      </c>
      <c r="U77" s="147">
        <f t="shared" si="18"/>
        <v>46048</v>
      </c>
      <c r="V77" s="147"/>
      <c r="W77" s="147"/>
      <c r="X77" s="148">
        <f t="shared" si="14"/>
        <v>46048</v>
      </c>
      <c r="Y77" s="148"/>
      <c r="Z77" s="8" t="s">
        <v>134</v>
      </c>
      <c r="AA77" s="29"/>
      <c r="AB77" s="28"/>
      <c r="AC77" s="3">
        <v>26</v>
      </c>
      <c r="AD77" s="29" t="s">
        <v>89</v>
      </c>
      <c r="AE77" s="29"/>
      <c r="AF77" s="29"/>
    </row>
    <row r="78" spans="2:32" hidden="1" x14ac:dyDescent="0.25">
      <c r="B78" s="4">
        <v>27</v>
      </c>
      <c r="C78" s="147">
        <f t="shared" si="16"/>
        <v>46049</v>
      </c>
      <c r="D78" s="147"/>
      <c r="E78" s="147"/>
      <c r="F78" s="148">
        <f t="shared" si="15"/>
        <v>46049</v>
      </c>
      <c r="G78" s="148"/>
      <c r="H78" s="8" t="s">
        <v>135</v>
      </c>
      <c r="I78" s="8"/>
      <c r="J78" s="8"/>
      <c r="L78" s="3">
        <v>27</v>
      </c>
      <c r="M78" s="29" t="s">
        <v>90</v>
      </c>
      <c r="N78" s="29"/>
      <c r="O78" s="29"/>
      <c r="P78" s="135"/>
      <c r="Q78" s="135"/>
      <c r="T78" s="28">
        <v>27</v>
      </c>
      <c r="U78" s="147">
        <f t="shared" si="18"/>
        <v>46049</v>
      </c>
      <c r="V78" s="147"/>
      <c r="W78" s="147"/>
      <c r="X78" s="148">
        <f t="shared" si="14"/>
        <v>46049</v>
      </c>
      <c r="Y78" s="148"/>
      <c r="Z78" s="8" t="s">
        <v>135</v>
      </c>
      <c r="AA78" s="29"/>
      <c r="AB78" s="28"/>
      <c r="AC78" s="3">
        <v>27</v>
      </c>
      <c r="AD78" s="29" t="s">
        <v>90</v>
      </c>
      <c r="AE78" s="29"/>
      <c r="AF78" s="29"/>
    </row>
    <row r="79" spans="2:32" hidden="1" x14ac:dyDescent="0.25">
      <c r="B79" s="4">
        <v>28</v>
      </c>
      <c r="C79" s="147">
        <f t="shared" si="16"/>
        <v>46050</v>
      </c>
      <c r="D79" s="147"/>
      <c r="E79" s="147"/>
      <c r="F79" s="148">
        <f t="shared" si="15"/>
        <v>46050</v>
      </c>
      <c r="G79" s="148"/>
      <c r="H79" s="8" t="s">
        <v>136</v>
      </c>
      <c r="I79" s="8"/>
      <c r="J79" s="8"/>
      <c r="L79" s="3">
        <v>28</v>
      </c>
      <c r="M79" s="29" t="s">
        <v>84</v>
      </c>
      <c r="N79" s="29"/>
      <c r="O79" s="29"/>
      <c r="P79" s="135"/>
      <c r="Q79" s="135"/>
      <c r="T79" s="28">
        <v>28</v>
      </c>
      <c r="U79" s="147">
        <f t="shared" si="18"/>
        <v>46050</v>
      </c>
      <c r="V79" s="147"/>
      <c r="W79" s="147"/>
      <c r="X79" s="148">
        <f t="shared" si="14"/>
        <v>46050</v>
      </c>
      <c r="Y79" s="148"/>
      <c r="Z79" s="8" t="s">
        <v>136</v>
      </c>
      <c r="AA79" s="29"/>
      <c r="AB79" s="28"/>
      <c r="AC79" s="3">
        <v>28</v>
      </c>
      <c r="AD79" s="29" t="s">
        <v>84</v>
      </c>
      <c r="AE79" s="29"/>
      <c r="AF79" s="29"/>
    </row>
    <row r="80" spans="2:32" hidden="1" x14ac:dyDescent="0.25">
      <c r="B80" s="4">
        <v>29</v>
      </c>
      <c r="C80" s="147">
        <f t="shared" si="16"/>
        <v>46051</v>
      </c>
      <c r="D80" s="147"/>
      <c r="E80" s="147"/>
      <c r="F80" s="148">
        <f t="shared" si="15"/>
        <v>46051</v>
      </c>
      <c r="G80" s="148"/>
      <c r="H80" s="8" t="s">
        <v>137</v>
      </c>
      <c r="I80" s="8"/>
      <c r="J80" s="8"/>
      <c r="L80" s="3">
        <v>1</v>
      </c>
      <c r="M80" s="29" t="s">
        <v>85</v>
      </c>
      <c r="N80" s="29"/>
      <c r="O80" s="29"/>
      <c r="P80" s="135"/>
      <c r="Q80" s="135"/>
      <c r="T80" s="28">
        <v>29</v>
      </c>
      <c r="U80" s="147">
        <f t="shared" si="18"/>
        <v>46051</v>
      </c>
      <c r="V80" s="147"/>
      <c r="W80" s="147"/>
      <c r="X80" s="148">
        <f t="shared" si="14"/>
        <v>46051</v>
      </c>
      <c r="Y80" s="148"/>
      <c r="Z80" s="8" t="s">
        <v>137</v>
      </c>
      <c r="AA80" s="29"/>
      <c r="AB80" s="28"/>
      <c r="AC80" s="3">
        <v>1</v>
      </c>
      <c r="AD80" s="29" t="s">
        <v>85</v>
      </c>
      <c r="AE80" s="29"/>
      <c r="AF80" s="29"/>
    </row>
    <row r="81" spans="2:32" hidden="1" x14ac:dyDescent="0.25">
      <c r="B81" s="4">
        <v>30</v>
      </c>
      <c r="C81" s="147">
        <f t="shared" si="16"/>
        <v>46052</v>
      </c>
      <c r="D81" s="147"/>
      <c r="E81" s="147"/>
      <c r="F81" s="148">
        <f t="shared" si="15"/>
        <v>46052</v>
      </c>
      <c r="G81" s="148"/>
      <c r="H81" s="8" t="s">
        <v>138</v>
      </c>
      <c r="I81" s="8"/>
      <c r="J81" s="8"/>
      <c r="L81" s="3">
        <v>2</v>
      </c>
      <c r="M81" s="29" t="s">
        <v>86</v>
      </c>
      <c r="N81" s="29"/>
      <c r="O81" s="29"/>
      <c r="P81" s="135"/>
      <c r="Q81" s="135"/>
      <c r="T81" s="28">
        <v>30</v>
      </c>
      <c r="U81" s="147">
        <f t="shared" si="18"/>
        <v>46052</v>
      </c>
      <c r="V81" s="147"/>
      <c r="W81" s="147"/>
      <c r="X81" s="148">
        <f t="shared" si="14"/>
        <v>46052</v>
      </c>
      <c r="Y81" s="148"/>
      <c r="Z81" s="8" t="s">
        <v>138</v>
      </c>
      <c r="AA81" s="29"/>
      <c r="AB81" s="28"/>
      <c r="AC81" s="3">
        <v>2</v>
      </c>
      <c r="AD81" s="29" t="s">
        <v>86</v>
      </c>
      <c r="AE81" s="29"/>
      <c r="AF81" s="29"/>
    </row>
    <row r="82" spans="2:32" hidden="1" x14ac:dyDescent="0.25">
      <c r="B82" s="4">
        <v>31</v>
      </c>
      <c r="C82" s="147">
        <f t="shared" si="16"/>
        <v>46053</v>
      </c>
      <c r="D82" s="147"/>
      <c r="E82" s="147"/>
      <c r="F82" s="148">
        <f t="shared" si="15"/>
        <v>46053</v>
      </c>
      <c r="G82" s="148"/>
      <c r="H82" s="8" t="s">
        <v>139</v>
      </c>
      <c r="I82" s="8"/>
      <c r="J82" s="8"/>
      <c r="L82" s="3">
        <v>3</v>
      </c>
      <c r="M82" s="29" t="s">
        <v>87</v>
      </c>
      <c r="N82" s="29"/>
      <c r="O82" s="29"/>
      <c r="P82" s="135"/>
      <c r="Q82" s="135"/>
      <c r="T82" s="28">
        <v>31</v>
      </c>
      <c r="U82" s="147">
        <f t="shared" si="18"/>
        <v>46053</v>
      </c>
      <c r="V82" s="147"/>
      <c r="W82" s="147"/>
      <c r="X82" s="148">
        <f t="shared" si="14"/>
        <v>46053</v>
      </c>
      <c r="Y82" s="148"/>
      <c r="Z82" s="8" t="s">
        <v>139</v>
      </c>
      <c r="AA82" s="29"/>
      <c r="AB82" s="28"/>
      <c r="AC82" s="3">
        <v>3</v>
      </c>
      <c r="AD82" s="29" t="s">
        <v>87</v>
      </c>
      <c r="AE82" s="29"/>
      <c r="AF82" s="29"/>
    </row>
    <row r="83" spans="2:32" hidden="1" x14ac:dyDescent="0.25">
      <c r="B83" s="4">
        <v>32</v>
      </c>
      <c r="C83" s="147">
        <f t="shared" si="16"/>
        <v>46054</v>
      </c>
      <c r="D83" s="147"/>
      <c r="E83" s="147"/>
      <c r="F83" s="148">
        <f t="shared" si="15"/>
        <v>46054</v>
      </c>
      <c r="G83" s="148"/>
      <c r="H83" s="8" t="s">
        <v>140</v>
      </c>
      <c r="I83" s="8"/>
      <c r="J83" s="8"/>
      <c r="L83" s="3">
        <v>4</v>
      </c>
      <c r="M83" s="29" t="s">
        <v>88</v>
      </c>
      <c r="N83" s="29"/>
      <c r="O83" s="29"/>
      <c r="P83" s="135"/>
      <c r="Q83" s="135"/>
      <c r="T83" s="28">
        <v>32</v>
      </c>
      <c r="U83" s="147">
        <f t="shared" si="18"/>
        <v>46054</v>
      </c>
      <c r="V83" s="147"/>
      <c r="W83" s="147"/>
      <c r="X83" s="148">
        <f t="shared" si="14"/>
        <v>46054</v>
      </c>
      <c r="Y83" s="148"/>
      <c r="Z83" s="8" t="s">
        <v>140</v>
      </c>
      <c r="AA83" s="29"/>
      <c r="AB83" s="28"/>
      <c r="AC83" s="3">
        <v>4</v>
      </c>
      <c r="AD83" s="29" t="s">
        <v>88</v>
      </c>
      <c r="AE83" s="29"/>
      <c r="AF83" s="29"/>
    </row>
    <row r="84" spans="2:32" hidden="1" x14ac:dyDescent="0.25">
      <c r="B84" s="4">
        <v>33</v>
      </c>
      <c r="C84" s="147">
        <f t="shared" si="16"/>
        <v>46055</v>
      </c>
      <c r="D84" s="147"/>
      <c r="E84" s="147"/>
      <c r="F84" s="148">
        <f t="shared" si="15"/>
        <v>46055</v>
      </c>
      <c r="G84" s="148"/>
      <c r="H84" s="8" t="s">
        <v>141</v>
      </c>
      <c r="I84" s="8"/>
      <c r="J84" s="8"/>
      <c r="L84" s="3">
        <v>5</v>
      </c>
      <c r="M84" s="29" t="s">
        <v>89</v>
      </c>
      <c r="N84" s="29"/>
      <c r="O84" s="29"/>
      <c r="P84" s="135"/>
      <c r="Q84" s="135"/>
      <c r="T84" s="28">
        <v>33</v>
      </c>
      <c r="U84" s="147">
        <f t="shared" si="18"/>
        <v>46055</v>
      </c>
      <c r="V84" s="147"/>
      <c r="W84" s="147"/>
      <c r="X84" s="148">
        <f t="shared" si="14"/>
        <v>46055</v>
      </c>
      <c r="Y84" s="148"/>
      <c r="Z84" s="8" t="s">
        <v>141</v>
      </c>
      <c r="AA84" s="29"/>
      <c r="AB84" s="28"/>
      <c r="AC84" s="3">
        <v>5</v>
      </c>
      <c r="AD84" s="29" t="s">
        <v>89</v>
      </c>
      <c r="AE84" s="29"/>
      <c r="AF84" s="29"/>
    </row>
    <row r="85" spans="2:32" hidden="1" x14ac:dyDescent="0.25">
      <c r="B85" s="4">
        <v>34</v>
      </c>
      <c r="C85" s="147">
        <f t="shared" si="16"/>
        <v>46056</v>
      </c>
      <c r="D85" s="147"/>
      <c r="E85" s="147"/>
      <c r="F85" s="148">
        <f t="shared" si="15"/>
        <v>46056</v>
      </c>
      <c r="G85" s="148"/>
      <c r="H85" s="8" t="s">
        <v>142</v>
      </c>
      <c r="I85" s="8"/>
      <c r="J85" s="8"/>
      <c r="L85" s="3">
        <v>6</v>
      </c>
      <c r="M85" s="29" t="s">
        <v>90</v>
      </c>
      <c r="N85" s="29"/>
      <c r="O85" s="29"/>
      <c r="P85" s="135"/>
      <c r="Q85" s="135"/>
      <c r="T85" s="28">
        <v>34</v>
      </c>
      <c r="U85" s="147">
        <f t="shared" si="18"/>
        <v>46056</v>
      </c>
      <c r="V85" s="147"/>
      <c r="W85" s="147"/>
      <c r="X85" s="148">
        <f t="shared" si="14"/>
        <v>46056</v>
      </c>
      <c r="Y85" s="148"/>
      <c r="Z85" s="8" t="s">
        <v>142</v>
      </c>
      <c r="AA85" s="29"/>
      <c r="AB85" s="28"/>
      <c r="AC85" s="3">
        <v>6</v>
      </c>
      <c r="AD85" s="29" t="s">
        <v>90</v>
      </c>
      <c r="AE85" s="29"/>
      <c r="AF85" s="29"/>
    </row>
    <row r="86" spans="2:32" hidden="1" x14ac:dyDescent="0.25">
      <c r="B86" s="4">
        <v>35</v>
      </c>
      <c r="C86" s="147">
        <f t="shared" si="16"/>
        <v>46057</v>
      </c>
      <c r="D86" s="147"/>
      <c r="E86" s="147"/>
      <c r="F86" s="148">
        <f t="shared" si="15"/>
        <v>46057</v>
      </c>
      <c r="G86" s="148"/>
      <c r="H86" s="8" t="s">
        <v>143</v>
      </c>
      <c r="I86" s="8"/>
      <c r="J86" s="8"/>
      <c r="L86" s="3">
        <v>7</v>
      </c>
      <c r="M86" s="29" t="s">
        <v>84</v>
      </c>
      <c r="N86" s="29"/>
      <c r="O86" s="29"/>
      <c r="P86" s="135"/>
      <c r="Q86" s="135"/>
      <c r="T86" s="28">
        <v>35</v>
      </c>
      <c r="U86" s="147">
        <f t="shared" si="18"/>
        <v>46057</v>
      </c>
      <c r="V86" s="147"/>
      <c r="W86" s="147"/>
      <c r="X86" s="148">
        <f t="shared" si="14"/>
        <v>46057</v>
      </c>
      <c r="Y86" s="148"/>
      <c r="Z86" s="8" t="s">
        <v>143</v>
      </c>
      <c r="AA86" s="29"/>
      <c r="AB86" s="28"/>
      <c r="AC86" s="3">
        <v>7</v>
      </c>
      <c r="AD86" s="29" t="s">
        <v>84</v>
      </c>
      <c r="AE86" s="29"/>
      <c r="AF86" s="29"/>
    </row>
    <row r="87" spans="2:32" hidden="1" x14ac:dyDescent="0.25">
      <c r="B87" s="4">
        <v>36</v>
      </c>
      <c r="C87" s="147">
        <f t="shared" si="16"/>
        <v>46058</v>
      </c>
      <c r="D87" s="147"/>
      <c r="E87" s="147"/>
      <c r="F87" s="148">
        <f t="shared" si="15"/>
        <v>46058</v>
      </c>
      <c r="G87" s="148"/>
      <c r="H87" s="8" t="s">
        <v>144</v>
      </c>
      <c r="I87" s="8"/>
      <c r="J87" s="8"/>
      <c r="L87" s="3">
        <v>8</v>
      </c>
      <c r="M87" s="29" t="s">
        <v>85</v>
      </c>
      <c r="N87" s="29"/>
      <c r="O87" s="29"/>
      <c r="P87" s="135"/>
      <c r="Q87" s="135"/>
      <c r="T87" s="28">
        <v>36</v>
      </c>
      <c r="U87" s="147">
        <f t="shared" si="18"/>
        <v>46058</v>
      </c>
      <c r="V87" s="147"/>
      <c r="W87" s="147"/>
      <c r="X87" s="148">
        <f t="shared" si="14"/>
        <v>46058</v>
      </c>
      <c r="Y87" s="148"/>
      <c r="Z87" s="8" t="s">
        <v>144</v>
      </c>
      <c r="AA87" s="29"/>
      <c r="AB87" s="28"/>
      <c r="AC87" s="3">
        <v>8</v>
      </c>
      <c r="AD87" s="29" t="s">
        <v>85</v>
      </c>
      <c r="AE87" s="29"/>
      <c r="AF87" s="29"/>
    </row>
    <row r="88" spans="2:32" hidden="1" x14ac:dyDescent="0.25">
      <c r="B88" s="4">
        <v>37</v>
      </c>
      <c r="C88" s="147">
        <f t="shared" si="16"/>
        <v>46059</v>
      </c>
      <c r="D88" s="147"/>
      <c r="E88" s="147"/>
      <c r="F88" s="148">
        <f t="shared" si="15"/>
        <v>46059</v>
      </c>
      <c r="G88" s="148"/>
      <c r="H88" s="8" t="s">
        <v>145</v>
      </c>
      <c r="I88" s="8"/>
      <c r="J88" s="8"/>
      <c r="L88" s="3">
        <v>9</v>
      </c>
      <c r="M88" s="29" t="s">
        <v>86</v>
      </c>
      <c r="N88" s="29"/>
      <c r="O88" s="29"/>
      <c r="P88" s="135"/>
      <c r="Q88" s="135"/>
      <c r="T88" s="28">
        <v>37</v>
      </c>
      <c r="U88" s="147">
        <f t="shared" si="18"/>
        <v>46059</v>
      </c>
      <c r="V88" s="147"/>
      <c r="W88" s="147"/>
      <c r="X88" s="148">
        <f t="shared" si="14"/>
        <v>46059</v>
      </c>
      <c r="Y88" s="148"/>
      <c r="Z88" s="8" t="s">
        <v>145</v>
      </c>
      <c r="AA88" s="29"/>
      <c r="AB88" s="28"/>
      <c r="AC88" s="3">
        <v>9</v>
      </c>
      <c r="AD88" s="29" t="s">
        <v>86</v>
      </c>
      <c r="AE88" s="29"/>
      <c r="AF88" s="29"/>
    </row>
    <row r="89" spans="2:32" hidden="1" x14ac:dyDescent="0.25">
      <c r="B89" s="4">
        <v>38</v>
      </c>
      <c r="C89" s="147">
        <f t="shared" si="16"/>
        <v>46060</v>
      </c>
      <c r="D89" s="147"/>
      <c r="E89" s="147"/>
      <c r="F89" s="148">
        <f t="shared" si="15"/>
        <v>46060</v>
      </c>
      <c r="G89" s="148"/>
      <c r="H89" s="8" t="s">
        <v>146</v>
      </c>
      <c r="I89" s="8"/>
      <c r="J89" s="8"/>
      <c r="L89" s="3">
        <v>10</v>
      </c>
      <c r="M89" s="29" t="s">
        <v>87</v>
      </c>
      <c r="N89" s="29"/>
      <c r="O89" s="29"/>
      <c r="P89" s="135"/>
      <c r="Q89" s="135"/>
      <c r="T89" s="28">
        <v>38</v>
      </c>
      <c r="U89" s="147">
        <f t="shared" si="18"/>
        <v>46060</v>
      </c>
      <c r="V89" s="147"/>
      <c r="W89" s="147"/>
      <c r="X89" s="148">
        <f t="shared" si="14"/>
        <v>46060</v>
      </c>
      <c r="Y89" s="148"/>
      <c r="Z89" s="8" t="s">
        <v>146</v>
      </c>
      <c r="AA89" s="29"/>
      <c r="AB89" s="28"/>
      <c r="AC89" s="3">
        <v>10</v>
      </c>
      <c r="AD89" s="29" t="s">
        <v>87</v>
      </c>
      <c r="AE89" s="29"/>
      <c r="AF89" s="29"/>
    </row>
    <row r="90" spans="2:32" hidden="1" x14ac:dyDescent="0.25">
      <c r="B90" s="4">
        <v>39</v>
      </c>
      <c r="C90" s="147">
        <f t="shared" si="16"/>
        <v>46061</v>
      </c>
      <c r="D90" s="147"/>
      <c r="E90" s="147"/>
      <c r="F90" s="148">
        <f t="shared" si="15"/>
        <v>46061</v>
      </c>
      <c r="G90" s="148"/>
      <c r="H90" s="8" t="s">
        <v>147</v>
      </c>
      <c r="I90" s="8"/>
      <c r="J90" s="8"/>
      <c r="L90" s="3">
        <v>11</v>
      </c>
      <c r="M90" s="29" t="s">
        <v>88</v>
      </c>
      <c r="N90" s="29"/>
      <c r="O90" s="29"/>
      <c r="P90" s="135"/>
      <c r="Q90" s="135"/>
      <c r="T90" s="28">
        <v>39</v>
      </c>
      <c r="U90" s="147">
        <f t="shared" si="18"/>
        <v>46061</v>
      </c>
      <c r="V90" s="147"/>
      <c r="W90" s="147"/>
      <c r="X90" s="148">
        <f t="shared" si="14"/>
        <v>46061</v>
      </c>
      <c r="Y90" s="148"/>
      <c r="Z90" s="8" t="s">
        <v>147</v>
      </c>
      <c r="AA90" s="29"/>
      <c r="AB90" s="28"/>
      <c r="AC90" s="3">
        <v>11</v>
      </c>
      <c r="AD90" s="29" t="s">
        <v>88</v>
      </c>
      <c r="AE90" s="29"/>
      <c r="AF90" s="29"/>
    </row>
    <row r="91" spans="2:32" hidden="1" x14ac:dyDescent="0.25">
      <c r="B91" s="4">
        <v>40</v>
      </c>
      <c r="C91" s="147">
        <f t="shared" si="16"/>
        <v>46062</v>
      </c>
      <c r="D91" s="147"/>
      <c r="E91" s="147"/>
      <c r="F91" s="148">
        <f t="shared" si="15"/>
        <v>46062</v>
      </c>
      <c r="G91" s="148"/>
      <c r="H91" s="8" t="s">
        <v>148</v>
      </c>
      <c r="I91" s="8"/>
      <c r="J91" s="8"/>
      <c r="L91" s="3">
        <v>12</v>
      </c>
      <c r="M91" s="29" t="s">
        <v>89</v>
      </c>
      <c r="N91" s="29"/>
      <c r="O91" s="29"/>
      <c r="P91" s="135"/>
      <c r="Q91" s="135"/>
      <c r="T91" s="28">
        <v>40</v>
      </c>
      <c r="U91" s="147">
        <f t="shared" si="18"/>
        <v>46062</v>
      </c>
      <c r="V91" s="147"/>
      <c r="W91" s="147"/>
      <c r="X91" s="148">
        <f t="shared" si="14"/>
        <v>46062</v>
      </c>
      <c r="Y91" s="148"/>
      <c r="Z91" s="8" t="s">
        <v>148</v>
      </c>
      <c r="AA91" s="29"/>
      <c r="AB91" s="28"/>
      <c r="AC91" s="3">
        <v>12</v>
      </c>
      <c r="AD91" s="29" t="s">
        <v>89</v>
      </c>
      <c r="AE91" s="29"/>
      <c r="AF91" s="29"/>
    </row>
    <row r="92" spans="2:32" hidden="1" x14ac:dyDescent="0.25">
      <c r="B92" s="4">
        <v>41</v>
      </c>
      <c r="C92" s="147">
        <f t="shared" si="16"/>
        <v>46063</v>
      </c>
      <c r="D92" s="147"/>
      <c r="E92" s="147"/>
      <c r="F92" s="148">
        <f t="shared" si="15"/>
        <v>46063</v>
      </c>
      <c r="G92" s="148"/>
      <c r="H92" s="8" t="s">
        <v>149</v>
      </c>
      <c r="I92" s="8"/>
      <c r="J92" s="8"/>
      <c r="L92" s="3">
        <v>13</v>
      </c>
      <c r="M92" s="29" t="s">
        <v>90</v>
      </c>
      <c r="N92" s="29"/>
      <c r="O92" s="29"/>
      <c r="P92" s="135"/>
      <c r="Q92" s="135"/>
      <c r="T92" s="28">
        <v>41</v>
      </c>
      <c r="U92" s="147">
        <f t="shared" si="18"/>
        <v>46063</v>
      </c>
      <c r="V92" s="147"/>
      <c r="W92" s="147"/>
      <c r="X92" s="148">
        <f t="shared" si="14"/>
        <v>46063</v>
      </c>
      <c r="Y92" s="148"/>
      <c r="Z92" s="8" t="s">
        <v>149</v>
      </c>
      <c r="AA92" s="29"/>
      <c r="AB92" s="28"/>
      <c r="AC92" s="3">
        <v>13</v>
      </c>
      <c r="AD92" s="29" t="s">
        <v>90</v>
      </c>
      <c r="AE92" s="29"/>
      <c r="AF92" s="29"/>
    </row>
    <row r="93" spans="2:32" hidden="1" x14ac:dyDescent="0.25">
      <c r="B93" s="4">
        <v>42</v>
      </c>
      <c r="C93" s="147">
        <f t="shared" si="16"/>
        <v>46064</v>
      </c>
      <c r="D93" s="147"/>
      <c r="E93" s="147"/>
      <c r="F93" s="148">
        <f t="shared" si="15"/>
        <v>46064</v>
      </c>
      <c r="G93" s="148"/>
      <c r="H93" s="8" t="s">
        <v>150</v>
      </c>
      <c r="I93" s="8"/>
      <c r="J93" s="8"/>
      <c r="L93" s="3">
        <v>14</v>
      </c>
      <c r="M93" s="29" t="s">
        <v>84</v>
      </c>
      <c r="N93" s="29"/>
      <c r="O93" s="29"/>
      <c r="P93" s="135"/>
      <c r="Q93" s="135"/>
      <c r="T93" s="28">
        <v>42</v>
      </c>
      <c r="U93" s="147">
        <f t="shared" si="18"/>
        <v>46064</v>
      </c>
      <c r="V93" s="147"/>
      <c r="W93" s="147"/>
      <c r="X93" s="148">
        <f t="shared" si="14"/>
        <v>46064</v>
      </c>
      <c r="Y93" s="148"/>
      <c r="Z93" s="8" t="s">
        <v>150</v>
      </c>
      <c r="AA93" s="29"/>
      <c r="AB93" s="28"/>
      <c r="AC93" s="3">
        <v>14</v>
      </c>
      <c r="AD93" s="29" t="s">
        <v>84</v>
      </c>
      <c r="AE93" s="29"/>
      <c r="AF93" s="29"/>
    </row>
    <row r="94" spans="2:32" hidden="1" x14ac:dyDescent="0.25">
      <c r="B94" s="4">
        <v>43</v>
      </c>
      <c r="C94" s="147">
        <f t="shared" si="16"/>
        <v>46065</v>
      </c>
      <c r="D94" s="147"/>
      <c r="E94" s="147"/>
      <c r="F94" s="148">
        <f t="shared" ref="F94:F157" si="19">C94</f>
        <v>46065</v>
      </c>
      <c r="G94" s="148"/>
      <c r="H94" s="8" t="s">
        <v>151</v>
      </c>
      <c r="I94" s="8"/>
      <c r="J94" s="8"/>
      <c r="L94" s="3">
        <v>15</v>
      </c>
      <c r="M94" s="29" t="s">
        <v>85</v>
      </c>
      <c r="N94" s="29"/>
      <c r="O94" s="29"/>
      <c r="P94" s="135"/>
      <c r="Q94" s="135"/>
      <c r="T94" s="28">
        <v>43</v>
      </c>
      <c r="U94" s="147">
        <f t="shared" si="18"/>
        <v>46065</v>
      </c>
      <c r="V94" s="147"/>
      <c r="W94" s="147"/>
      <c r="X94" s="148">
        <f t="shared" si="14"/>
        <v>46065</v>
      </c>
      <c r="Y94" s="148"/>
      <c r="Z94" s="8" t="s">
        <v>151</v>
      </c>
      <c r="AA94" s="29"/>
      <c r="AB94" s="28"/>
      <c r="AC94" s="3">
        <v>15</v>
      </c>
      <c r="AD94" s="29" t="s">
        <v>85</v>
      </c>
      <c r="AE94" s="29"/>
      <c r="AF94" s="29"/>
    </row>
    <row r="95" spans="2:32" hidden="1" x14ac:dyDescent="0.25">
      <c r="B95" s="4">
        <v>44</v>
      </c>
      <c r="C95" s="147">
        <f t="shared" si="16"/>
        <v>46066</v>
      </c>
      <c r="D95" s="147"/>
      <c r="E95" s="147"/>
      <c r="F95" s="148">
        <f t="shared" si="19"/>
        <v>46066</v>
      </c>
      <c r="G95" s="148"/>
      <c r="H95" s="8" t="s">
        <v>152</v>
      </c>
      <c r="I95" s="8"/>
      <c r="J95" s="8"/>
      <c r="L95" s="3">
        <v>16</v>
      </c>
      <c r="M95" s="29" t="s">
        <v>86</v>
      </c>
      <c r="N95" s="29"/>
      <c r="O95" s="29"/>
      <c r="P95" s="135"/>
      <c r="Q95" s="135"/>
      <c r="T95" s="28">
        <v>44</v>
      </c>
      <c r="U95" s="147">
        <f t="shared" si="18"/>
        <v>46066</v>
      </c>
      <c r="V95" s="147"/>
      <c r="W95" s="147"/>
      <c r="X95" s="148">
        <f t="shared" si="14"/>
        <v>46066</v>
      </c>
      <c r="Y95" s="148"/>
      <c r="Z95" s="8" t="s">
        <v>152</v>
      </c>
      <c r="AA95" s="29"/>
      <c r="AB95" s="28"/>
      <c r="AC95" s="3">
        <v>16</v>
      </c>
      <c r="AD95" s="29" t="s">
        <v>86</v>
      </c>
      <c r="AE95" s="29"/>
      <c r="AF95" s="29"/>
    </row>
    <row r="96" spans="2:32" hidden="1" x14ac:dyDescent="0.25">
      <c r="B96" s="4">
        <v>45</v>
      </c>
      <c r="C96" s="147">
        <f t="shared" si="16"/>
        <v>46067</v>
      </c>
      <c r="D96" s="147"/>
      <c r="E96" s="147"/>
      <c r="F96" s="148">
        <f t="shared" si="19"/>
        <v>46067</v>
      </c>
      <c r="G96" s="148"/>
      <c r="H96" s="8" t="s">
        <v>153</v>
      </c>
      <c r="I96" s="8"/>
      <c r="J96" s="8"/>
      <c r="L96" s="3">
        <v>17</v>
      </c>
      <c r="M96" s="29" t="s">
        <v>87</v>
      </c>
      <c r="N96" s="29"/>
      <c r="O96" s="29"/>
      <c r="P96" s="135"/>
      <c r="Q96" s="135"/>
      <c r="T96" s="28">
        <v>45</v>
      </c>
      <c r="U96" s="147">
        <f t="shared" si="18"/>
        <v>46067</v>
      </c>
      <c r="V96" s="147"/>
      <c r="W96" s="147"/>
      <c r="X96" s="148">
        <f t="shared" si="14"/>
        <v>46067</v>
      </c>
      <c r="Y96" s="148"/>
      <c r="Z96" s="8" t="s">
        <v>153</v>
      </c>
      <c r="AA96" s="29"/>
      <c r="AB96" s="28"/>
      <c r="AC96" s="3">
        <v>17</v>
      </c>
      <c r="AD96" s="29" t="s">
        <v>87</v>
      </c>
      <c r="AE96" s="29"/>
      <c r="AF96" s="29"/>
    </row>
    <row r="97" spans="2:32" hidden="1" x14ac:dyDescent="0.25">
      <c r="B97" s="4">
        <v>46</v>
      </c>
      <c r="C97" s="147">
        <f t="shared" si="16"/>
        <v>46068</v>
      </c>
      <c r="D97" s="147"/>
      <c r="E97" s="147"/>
      <c r="F97" s="148">
        <f t="shared" si="19"/>
        <v>46068</v>
      </c>
      <c r="G97" s="148"/>
      <c r="H97" s="8" t="s">
        <v>154</v>
      </c>
      <c r="I97" s="8"/>
      <c r="J97" s="8"/>
      <c r="L97" s="3">
        <v>18</v>
      </c>
      <c r="M97" s="29" t="s">
        <v>88</v>
      </c>
      <c r="N97" s="29"/>
      <c r="O97" s="29"/>
      <c r="P97" s="135"/>
      <c r="Q97" s="135"/>
      <c r="T97" s="28">
        <v>46</v>
      </c>
      <c r="U97" s="147">
        <f t="shared" si="18"/>
        <v>46068</v>
      </c>
      <c r="V97" s="147"/>
      <c r="W97" s="147"/>
      <c r="X97" s="148">
        <f t="shared" si="14"/>
        <v>46068</v>
      </c>
      <c r="Y97" s="148"/>
      <c r="Z97" s="8" t="s">
        <v>154</v>
      </c>
      <c r="AA97" s="29"/>
      <c r="AB97" s="28"/>
      <c r="AC97" s="3">
        <v>18</v>
      </c>
      <c r="AD97" s="29" t="s">
        <v>88</v>
      </c>
      <c r="AE97" s="29"/>
      <c r="AF97" s="29"/>
    </row>
    <row r="98" spans="2:32" hidden="1" x14ac:dyDescent="0.25">
      <c r="B98" s="4">
        <v>47</v>
      </c>
      <c r="C98" s="147">
        <f t="shared" si="16"/>
        <v>46069</v>
      </c>
      <c r="D98" s="147"/>
      <c r="E98" s="147"/>
      <c r="F98" s="148">
        <f t="shared" si="19"/>
        <v>46069</v>
      </c>
      <c r="G98" s="148"/>
      <c r="H98" s="8" t="s">
        <v>155</v>
      </c>
      <c r="I98" s="8"/>
      <c r="J98" s="8"/>
      <c r="L98" s="3">
        <v>19</v>
      </c>
      <c r="M98" s="29" t="s">
        <v>89</v>
      </c>
      <c r="N98" s="29"/>
      <c r="O98" s="29"/>
      <c r="P98" s="135"/>
      <c r="Q98" s="135"/>
      <c r="T98" s="28">
        <v>47</v>
      </c>
      <c r="U98" s="147">
        <f t="shared" si="18"/>
        <v>46069</v>
      </c>
      <c r="V98" s="147"/>
      <c r="W98" s="147"/>
      <c r="X98" s="148">
        <f t="shared" si="14"/>
        <v>46069</v>
      </c>
      <c r="Y98" s="148"/>
      <c r="Z98" s="8" t="s">
        <v>155</v>
      </c>
      <c r="AA98" s="29"/>
      <c r="AB98" s="28"/>
      <c r="AC98" s="3">
        <v>19</v>
      </c>
      <c r="AD98" s="29" t="s">
        <v>89</v>
      </c>
      <c r="AE98" s="29"/>
      <c r="AF98" s="29"/>
    </row>
    <row r="99" spans="2:32" hidden="1" x14ac:dyDescent="0.25">
      <c r="B99" s="4">
        <v>48</v>
      </c>
      <c r="C99" s="147">
        <f t="shared" si="16"/>
        <v>46070</v>
      </c>
      <c r="D99" s="147"/>
      <c r="E99" s="147"/>
      <c r="F99" s="148">
        <f t="shared" si="19"/>
        <v>46070</v>
      </c>
      <c r="G99" s="148"/>
      <c r="H99" s="8" t="s">
        <v>156</v>
      </c>
      <c r="I99" s="8"/>
      <c r="J99" s="8"/>
      <c r="L99" s="3">
        <v>20</v>
      </c>
      <c r="M99" s="29" t="s">
        <v>90</v>
      </c>
      <c r="N99" s="29"/>
      <c r="O99" s="29"/>
      <c r="P99" s="135"/>
      <c r="Q99" s="135"/>
      <c r="T99" s="28">
        <v>48</v>
      </c>
      <c r="U99" s="147">
        <f t="shared" si="18"/>
        <v>46070</v>
      </c>
      <c r="V99" s="147"/>
      <c r="W99" s="147"/>
      <c r="X99" s="148">
        <f t="shared" si="14"/>
        <v>46070</v>
      </c>
      <c r="Y99" s="148"/>
      <c r="Z99" s="8" t="s">
        <v>156</v>
      </c>
      <c r="AA99" s="29"/>
      <c r="AB99" s="28"/>
      <c r="AC99" s="3">
        <v>20</v>
      </c>
      <c r="AD99" s="29" t="s">
        <v>90</v>
      </c>
      <c r="AE99" s="29"/>
      <c r="AF99" s="29"/>
    </row>
    <row r="100" spans="2:32" hidden="1" x14ac:dyDescent="0.25">
      <c r="B100" s="4">
        <v>49</v>
      </c>
      <c r="C100" s="147">
        <f t="shared" si="16"/>
        <v>46071</v>
      </c>
      <c r="D100" s="147"/>
      <c r="E100" s="147"/>
      <c r="F100" s="148">
        <f t="shared" si="19"/>
        <v>46071</v>
      </c>
      <c r="G100" s="148"/>
      <c r="H100" s="8" t="s">
        <v>157</v>
      </c>
      <c r="I100" s="8"/>
      <c r="J100" s="8"/>
      <c r="L100" s="3">
        <v>21</v>
      </c>
      <c r="M100" s="29" t="s">
        <v>84</v>
      </c>
      <c r="N100" s="29"/>
      <c r="O100" s="29"/>
      <c r="P100" s="135"/>
      <c r="Q100" s="135"/>
      <c r="T100" s="28">
        <v>49</v>
      </c>
      <c r="U100" s="147">
        <f t="shared" si="18"/>
        <v>46071</v>
      </c>
      <c r="V100" s="147"/>
      <c r="W100" s="147"/>
      <c r="X100" s="148">
        <f t="shared" si="14"/>
        <v>46071</v>
      </c>
      <c r="Y100" s="148"/>
      <c r="Z100" s="8" t="s">
        <v>157</v>
      </c>
      <c r="AA100" s="29"/>
      <c r="AB100" s="28"/>
      <c r="AC100" s="3">
        <v>21</v>
      </c>
      <c r="AD100" s="29" t="s">
        <v>84</v>
      </c>
      <c r="AE100" s="29"/>
      <c r="AF100" s="29"/>
    </row>
    <row r="101" spans="2:32" hidden="1" x14ac:dyDescent="0.25">
      <c r="B101" s="4">
        <v>50</v>
      </c>
      <c r="C101" s="147">
        <f t="shared" si="16"/>
        <v>46072</v>
      </c>
      <c r="D101" s="147"/>
      <c r="E101" s="147"/>
      <c r="F101" s="148">
        <f t="shared" si="19"/>
        <v>46072</v>
      </c>
      <c r="G101" s="148"/>
      <c r="H101" s="8" t="s">
        <v>158</v>
      </c>
      <c r="I101" s="8"/>
      <c r="J101" s="8"/>
      <c r="L101" s="3">
        <v>22</v>
      </c>
      <c r="M101" s="29" t="s">
        <v>85</v>
      </c>
      <c r="N101" s="29"/>
      <c r="O101" s="29"/>
      <c r="P101" s="135"/>
      <c r="Q101" s="135"/>
      <c r="T101" s="28">
        <v>50</v>
      </c>
      <c r="U101" s="147">
        <f t="shared" si="18"/>
        <v>46072</v>
      </c>
      <c r="V101" s="147"/>
      <c r="W101" s="147"/>
      <c r="X101" s="148">
        <f t="shared" si="14"/>
        <v>46072</v>
      </c>
      <c r="Y101" s="148"/>
      <c r="Z101" s="8" t="s">
        <v>158</v>
      </c>
      <c r="AA101" s="29"/>
      <c r="AB101" s="28"/>
      <c r="AC101" s="3">
        <v>22</v>
      </c>
      <c r="AD101" s="29" t="s">
        <v>85</v>
      </c>
      <c r="AE101" s="29"/>
      <c r="AF101" s="29"/>
    </row>
    <row r="102" spans="2:32" hidden="1" x14ac:dyDescent="0.25">
      <c r="B102" s="4">
        <v>51</v>
      </c>
      <c r="C102" s="147">
        <f t="shared" si="16"/>
        <v>46073</v>
      </c>
      <c r="D102" s="147"/>
      <c r="E102" s="147"/>
      <c r="F102" s="148">
        <f t="shared" si="19"/>
        <v>46073</v>
      </c>
      <c r="G102" s="148"/>
      <c r="H102" s="8" t="s">
        <v>159</v>
      </c>
      <c r="I102" s="8"/>
      <c r="J102" s="8"/>
      <c r="L102" s="3">
        <v>23</v>
      </c>
      <c r="M102" s="29" t="s">
        <v>86</v>
      </c>
      <c r="N102" s="29"/>
      <c r="O102" s="29"/>
      <c r="P102" s="135"/>
      <c r="Q102" s="135"/>
      <c r="T102" s="28">
        <v>51</v>
      </c>
      <c r="U102" s="147">
        <f t="shared" si="18"/>
        <v>46073</v>
      </c>
      <c r="V102" s="147"/>
      <c r="W102" s="147"/>
      <c r="X102" s="148">
        <f t="shared" si="14"/>
        <v>46073</v>
      </c>
      <c r="Y102" s="148"/>
      <c r="Z102" s="8" t="s">
        <v>159</v>
      </c>
      <c r="AA102" s="29"/>
      <c r="AB102" s="28"/>
      <c r="AC102" s="3">
        <v>23</v>
      </c>
      <c r="AD102" s="29" t="s">
        <v>86</v>
      </c>
      <c r="AE102" s="29"/>
      <c r="AF102" s="29"/>
    </row>
    <row r="103" spans="2:32" hidden="1" x14ac:dyDescent="0.25">
      <c r="B103" s="4">
        <v>52</v>
      </c>
      <c r="C103" s="147">
        <f t="shared" si="16"/>
        <v>46074</v>
      </c>
      <c r="D103" s="147"/>
      <c r="E103" s="147"/>
      <c r="F103" s="148">
        <f t="shared" si="19"/>
        <v>46074</v>
      </c>
      <c r="G103" s="148"/>
      <c r="H103" s="8" t="s">
        <v>160</v>
      </c>
      <c r="I103" s="8"/>
      <c r="J103" s="8"/>
      <c r="L103" s="3">
        <v>24</v>
      </c>
      <c r="M103" s="29" t="s">
        <v>87</v>
      </c>
      <c r="N103" s="29"/>
      <c r="O103" s="29"/>
      <c r="P103" s="135"/>
      <c r="Q103" s="135"/>
      <c r="T103" s="28">
        <v>52</v>
      </c>
      <c r="U103" s="147">
        <f t="shared" si="18"/>
        <v>46074</v>
      </c>
      <c r="V103" s="147"/>
      <c r="W103" s="147"/>
      <c r="X103" s="148">
        <f t="shared" si="14"/>
        <v>46074</v>
      </c>
      <c r="Y103" s="148"/>
      <c r="Z103" s="8" t="s">
        <v>160</v>
      </c>
      <c r="AA103" s="29"/>
      <c r="AB103" s="28"/>
      <c r="AC103" s="3">
        <v>24</v>
      </c>
      <c r="AD103" s="29" t="s">
        <v>87</v>
      </c>
      <c r="AE103" s="29"/>
      <c r="AF103" s="29"/>
    </row>
    <row r="104" spans="2:32" hidden="1" x14ac:dyDescent="0.25">
      <c r="B104" s="4">
        <v>53</v>
      </c>
      <c r="C104" s="147">
        <f t="shared" si="16"/>
        <v>46075</v>
      </c>
      <c r="D104" s="147"/>
      <c r="E104" s="147"/>
      <c r="F104" s="148">
        <f t="shared" si="19"/>
        <v>46075</v>
      </c>
      <c r="G104" s="148"/>
      <c r="H104" s="8" t="s">
        <v>161</v>
      </c>
      <c r="I104" s="8"/>
      <c r="J104" s="8"/>
      <c r="L104" s="3">
        <v>25</v>
      </c>
      <c r="M104" s="29" t="s">
        <v>88</v>
      </c>
      <c r="N104" s="29"/>
      <c r="O104" s="29"/>
      <c r="P104" s="135"/>
      <c r="Q104" s="135"/>
      <c r="T104" s="28">
        <v>53</v>
      </c>
      <c r="U104" s="147">
        <f t="shared" si="18"/>
        <v>46075</v>
      </c>
      <c r="V104" s="147"/>
      <c r="W104" s="147"/>
      <c r="X104" s="148">
        <f t="shared" si="14"/>
        <v>46075</v>
      </c>
      <c r="Y104" s="148"/>
      <c r="Z104" s="8" t="s">
        <v>161</v>
      </c>
      <c r="AA104" s="29"/>
      <c r="AB104" s="28"/>
      <c r="AC104" s="3">
        <v>25</v>
      </c>
      <c r="AD104" s="29" t="s">
        <v>88</v>
      </c>
      <c r="AE104" s="29"/>
      <c r="AF104" s="29"/>
    </row>
    <row r="105" spans="2:32" hidden="1" x14ac:dyDescent="0.25">
      <c r="B105" s="4">
        <v>54</v>
      </c>
      <c r="C105" s="147">
        <f t="shared" si="16"/>
        <v>46076</v>
      </c>
      <c r="D105" s="147"/>
      <c r="E105" s="147"/>
      <c r="F105" s="148">
        <f t="shared" si="19"/>
        <v>46076</v>
      </c>
      <c r="G105" s="148"/>
      <c r="H105" s="8" t="s">
        <v>162</v>
      </c>
      <c r="I105" s="8"/>
      <c r="J105" s="8"/>
      <c r="L105" s="3">
        <v>26</v>
      </c>
      <c r="M105" s="29" t="s">
        <v>89</v>
      </c>
      <c r="N105" s="29"/>
      <c r="O105" s="29"/>
      <c r="P105" s="135"/>
      <c r="Q105" s="135"/>
      <c r="T105" s="28">
        <v>54</v>
      </c>
      <c r="U105" s="147">
        <f t="shared" si="18"/>
        <v>46076</v>
      </c>
      <c r="V105" s="147"/>
      <c r="W105" s="147"/>
      <c r="X105" s="148">
        <f t="shared" si="14"/>
        <v>46076</v>
      </c>
      <c r="Y105" s="148"/>
      <c r="Z105" s="8" t="s">
        <v>162</v>
      </c>
      <c r="AA105" s="29"/>
      <c r="AB105" s="28"/>
      <c r="AC105" s="3">
        <v>26</v>
      </c>
      <c r="AD105" s="29" t="s">
        <v>89</v>
      </c>
      <c r="AE105" s="29"/>
      <c r="AF105" s="29"/>
    </row>
    <row r="106" spans="2:32" hidden="1" x14ac:dyDescent="0.25">
      <c r="B106" s="4">
        <v>55</v>
      </c>
      <c r="C106" s="147">
        <f t="shared" ref="C106:C169" si="20">C105+1</f>
        <v>46077</v>
      </c>
      <c r="D106" s="147"/>
      <c r="E106" s="147"/>
      <c r="F106" s="148">
        <f t="shared" si="19"/>
        <v>46077</v>
      </c>
      <c r="G106" s="148"/>
      <c r="H106" s="8" t="s">
        <v>163</v>
      </c>
      <c r="I106" s="8"/>
      <c r="J106" s="8"/>
      <c r="L106" s="3">
        <v>27</v>
      </c>
      <c r="M106" s="29" t="s">
        <v>90</v>
      </c>
      <c r="N106" s="29"/>
      <c r="O106" s="29"/>
      <c r="P106" s="135"/>
      <c r="Q106" s="135"/>
      <c r="T106" s="28">
        <v>55</v>
      </c>
      <c r="U106" s="147">
        <f t="shared" si="18"/>
        <v>46077</v>
      </c>
      <c r="V106" s="147"/>
      <c r="W106" s="147"/>
      <c r="X106" s="148">
        <f t="shared" si="14"/>
        <v>46077</v>
      </c>
      <c r="Y106" s="148"/>
      <c r="Z106" s="8" t="s">
        <v>163</v>
      </c>
      <c r="AA106" s="29"/>
      <c r="AB106" s="28"/>
      <c r="AC106" s="3">
        <v>27</v>
      </c>
      <c r="AD106" s="29" t="s">
        <v>90</v>
      </c>
      <c r="AE106" s="29"/>
      <c r="AF106" s="29"/>
    </row>
    <row r="107" spans="2:32" hidden="1" x14ac:dyDescent="0.25">
      <c r="B107" s="4">
        <v>56</v>
      </c>
      <c r="C107" s="147">
        <f t="shared" si="20"/>
        <v>46078</v>
      </c>
      <c r="D107" s="147"/>
      <c r="E107" s="147"/>
      <c r="F107" s="148">
        <f t="shared" si="19"/>
        <v>46078</v>
      </c>
      <c r="G107" s="148"/>
      <c r="H107" s="8" t="s">
        <v>164</v>
      </c>
      <c r="I107" s="8"/>
      <c r="J107" s="8"/>
      <c r="L107" s="3">
        <v>28</v>
      </c>
      <c r="M107" s="29" t="s">
        <v>84</v>
      </c>
      <c r="N107" s="29"/>
      <c r="O107" s="29"/>
      <c r="P107" s="135"/>
      <c r="Q107" s="135"/>
      <c r="T107" s="28">
        <v>56</v>
      </c>
      <c r="U107" s="147">
        <f t="shared" si="18"/>
        <v>46078</v>
      </c>
      <c r="V107" s="147"/>
      <c r="W107" s="147"/>
      <c r="X107" s="148">
        <f t="shared" si="14"/>
        <v>46078</v>
      </c>
      <c r="Y107" s="148"/>
      <c r="Z107" s="8" t="s">
        <v>164</v>
      </c>
      <c r="AA107" s="29"/>
      <c r="AB107" s="28"/>
      <c r="AC107" s="3">
        <v>28</v>
      </c>
      <c r="AD107" s="29" t="s">
        <v>84</v>
      </c>
      <c r="AE107" s="29"/>
      <c r="AF107" s="29"/>
    </row>
    <row r="108" spans="2:32" hidden="1" x14ac:dyDescent="0.25">
      <c r="B108" s="4">
        <v>57</v>
      </c>
      <c r="C108" s="147">
        <f t="shared" si="20"/>
        <v>46079</v>
      </c>
      <c r="D108" s="147"/>
      <c r="E108" s="147"/>
      <c r="F108" s="148">
        <f t="shared" si="19"/>
        <v>46079</v>
      </c>
      <c r="G108" s="148"/>
      <c r="H108" s="8" t="s">
        <v>165</v>
      </c>
      <c r="L108" s="3">
        <v>1</v>
      </c>
      <c r="M108" s="29" t="s">
        <v>85</v>
      </c>
      <c r="N108" s="29"/>
      <c r="O108" s="29"/>
      <c r="P108" s="135"/>
      <c r="Q108" s="135"/>
      <c r="T108" s="28">
        <v>57</v>
      </c>
      <c r="U108" s="147">
        <f t="shared" si="18"/>
        <v>46079</v>
      </c>
      <c r="V108" s="147"/>
      <c r="W108" s="147"/>
      <c r="X108" s="148">
        <f t="shared" si="14"/>
        <v>46079</v>
      </c>
      <c r="Y108" s="148"/>
      <c r="Z108" s="8" t="s">
        <v>165</v>
      </c>
      <c r="AA108" s="29"/>
      <c r="AB108" s="28"/>
      <c r="AC108" s="3">
        <v>1</v>
      </c>
      <c r="AD108" s="29" t="s">
        <v>85</v>
      </c>
      <c r="AE108" s="29"/>
      <c r="AF108" s="29"/>
    </row>
    <row r="109" spans="2:32" hidden="1" x14ac:dyDescent="0.25">
      <c r="B109" s="4">
        <v>58</v>
      </c>
      <c r="C109" s="147">
        <f t="shared" si="20"/>
        <v>46080</v>
      </c>
      <c r="D109" s="147"/>
      <c r="E109" s="147"/>
      <c r="F109" s="148">
        <f t="shared" si="19"/>
        <v>46080</v>
      </c>
      <c r="G109" s="148"/>
      <c r="H109" s="8" t="s">
        <v>166</v>
      </c>
      <c r="I109" s="30"/>
      <c r="J109" s="30"/>
      <c r="L109" s="3">
        <v>2</v>
      </c>
      <c r="M109" s="29" t="s">
        <v>86</v>
      </c>
      <c r="N109" s="29"/>
      <c r="O109" s="29"/>
      <c r="P109" s="135"/>
      <c r="Q109" s="135"/>
      <c r="T109" s="28">
        <v>58</v>
      </c>
      <c r="U109" s="147">
        <f t="shared" si="18"/>
        <v>46080</v>
      </c>
      <c r="V109" s="147"/>
      <c r="W109" s="147"/>
      <c r="X109" s="148">
        <f t="shared" si="14"/>
        <v>46080</v>
      </c>
      <c r="Y109" s="148"/>
      <c r="Z109" s="8" t="s">
        <v>166</v>
      </c>
      <c r="AA109" s="29"/>
      <c r="AB109" s="28"/>
      <c r="AC109" s="3">
        <v>2</v>
      </c>
      <c r="AD109" s="29" t="s">
        <v>86</v>
      </c>
      <c r="AE109" s="29"/>
      <c r="AF109" s="29"/>
    </row>
    <row r="110" spans="2:32" hidden="1" x14ac:dyDescent="0.25">
      <c r="B110" s="4">
        <v>59</v>
      </c>
      <c r="C110" s="147">
        <f t="shared" si="20"/>
        <v>46081</v>
      </c>
      <c r="D110" s="147"/>
      <c r="E110" s="147"/>
      <c r="F110" s="148">
        <f t="shared" si="19"/>
        <v>46081</v>
      </c>
      <c r="G110" s="148"/>
      <c r="H110" s="8" t="s">
        <v>167</v>
      </c>
      <c r="I110" s="30"/>
      <c r="J110" s="30"/>
      <c r="L110" s="3">
        <v>3</v>
      </c>
      <c r="M110" s="29" t="s">
        <v>87</v>
      </c>
      <c r="N110" s="29"/>
      <c r="O110" s="29"/>
      <c r="P110" s="135"/>
      <c r="Q110" s="135"/>
      <c r="T110" s="28">
        <v>59</v>
      </c>
      <c r="U110" s="147">
        <f t="shared" si="18"/>
        <v>46081</v>
      </c>
      <c r="V110" s="147"/>
      <c r="W110" s="147"/>
      <c r="X110" s="148">
        <f t="shared" si="14"/>
        <v>46081</v>
      </c>
      <c r="Y110" s="148"/>
      <c r="Z110" s="8" t="s">
        <v>167</v>
      </c>
      <c r="AA110" s="29"/>
      <c r="AB110" s="28"/>
      <c r="AC110" s="3">
        <v>3</v>
      </c>
      <c r="AD110" s="29" t="s">
        <v>87</v>
      </c>
      <c r="AE110" s="29"/>
      <c r="AF110" s="29"/>
    </row>
    <row r="111" spans="2:32" hidden="1" x14ac:dyDescent="0.25">
      <c r="B111" s="4">
        <v>60</v>
      </c>
      <c r="C111" s="147">
        <f t="shared" si="20"/>
        <v>46082</v>
      </c>
      <c r="D111" s="147"/>
      <c r="E111" s="147"/>
      <c r="F111" s="148">
        <f t="shared" si="19"/>
        <v>46082</v>
      </c>
      <c r="G111" s="148"/>
      <c r="H111" s="8" t="s">
        <v>168</v>
      </c>
      <c r="I111" s="30"/>
      <c r="J111" s="30"/>
      <c r="L111" s="3">
        <v>4</v>
      </c>
      <c r="M111" s="29" t="s">
        <v>88</v>
      </c>
      <c r="N111" s="29"/>
      <c r="O111" s="29"/>
      <c r="P111" s="135"/>
      <c r="Q111" s="135"/>
      <c r="T111" s="28">
        <v>60</v>
      </c>
      <c r="U111" s="147">
        <f t="shared" si="18"/>
        <v>46082</v>
      </c>
      <c r="V111" s="147"/>
      <c r="W111" s="147"/>
      <c r="X111" s="148">
        <f t="shared" si="14"/>
        <v>46082</v>
      </c>
      <c r="Y111" s="148"/>
      <c r="Z111" s="8" t="s">
        <v>168</v>
      </c>
      <c r="AA111" s="29"/>
      <c r="AB111" s="28"/>
      <c r="AC111" s="3">
        <v>4</v>
      </c>
      <c r="AD111" s="29" t="s">
        <v>88</v>
      </c>
      <c r="AE111" s="29"/>
      <c r="AF111" s="29"/>
    </row>
    <row r="112" spans="2:32" hidden="1" x14ac:dyDescent="0.25">
      <c r="B112" s="4">
        <v>61</v>
      </c>
      <c r="C112" s="147">
        <f t="shared" si="20"/>
        <v>46083</v>
      </c>
      <c r="D112" s="147"/>
      <c r="E112" s="147"/>
      <c r="F112" s="148">
        <f t="shared" si="19"/>
        <v>46083</v>
      </c>
      <c r="G112" s="148"/>
      <c r="H112" s="8" t="s">
        <v>169</v>
      </c>
      <c r="I112" s="30"/>
      <c r="J112" s="30"/>
      <c r="L112" s="3">
        <v>5</v>
      </c>
      <c r="M112" s="29" t="s">
        <v>89</v>
      </c>
      <c r="N112" s="29"/>
      <c r="O112" s="29"/>
      <c r="P112" s="135"/>
      <c r="Q112" s="135"/>
      <c r="T112" s="28">
        <v>61</v>
      </c>
      <c r="U112" s="147">
        <f t="shared" si="18"/>
        <v>46083</v>
      </c>
      <c r="V112" s="147"/>
      <c r="W112" s="147"/>
      <c r="X112" s="148">
        <f t="shared" si="14"/>
        <v>46083</v>
      </c>
      <c r="Y112" s="148"/>
      <c r="Z112" s="8" t="s">
        <v>169</v>
      </c>
      <c r="AA112" s="29"/>
      <c r="AB112" s="28"/>
      <c r="AC112" s="3">
        <v>5</v>
      </c>
      <c r="AD112" s="29" t="s">
        <v>89</v>
      </c>
      <c r="AE112" s="29"/>
      <c r="AF112" s="29"/>
    </row>
    <row r="113" spans="2:32" hidden="1" x14ac:dyDescent="0.25">
      <c r="B113" s="4">
        <v>62</v>
      </c>
      <c r="C113" s="147">
        <f t="shared" si="20"/>
        <v>46084</v>
      </c>
      <c r="D113" s="147"/>
      <c r="E113" s="147"/>
      <c r="F113" s="148">
        <f t="shared" si="19"/>
        <v>46084</v>
      </c>
      <c r="G113" s="148"/>
      <c r="H113" s="8" t="s">
        <v>170</v>
      </c>
      <c r="I113" s="30"/>
      <c r="J113" s="30"/>
      <c r="L113" s="3">
        <v>6</v>
      </c>
      <c r="M113" s="29" t="s">
        <v>90</v>
      </c>
      <c r="N113" s="29"/>
      <c r="O113" s="29"/>
      <c r="P113" s="135"/>
      <c r="Q113" s="135"/>
      <c r="T113" s="28">
        <v>62</v>
      </c>
      <c r="U113" s="147">
        <f t="shared" si="18"/>
        <v>46084</v>
      </c>
      <c r="V113" s="147"/>
      <c r="W113" s="147"/>
      <c r="X113" s="148">
        <f t="shared" si="14"/>
        <v>46084</v>
      </c>
      <c r="Y113" s="148"/>
      <c r="Z113" s="8" t="s">
        <v>170</v>
      </c>
      <c r="AA113" s="29"/>
      <c r="AB113" s="28"/>
      <c r="AC113" s="3">
        <v>6</v>
      </c>
      <c r="AD113" s="29" t="s">
        <v>90</v>
      </c>
      <c r="AE113" s="29"/>
      <c r="AF113" s="29"/>
    </row>
    <row r="114" spans="2:32" hidden="1" x14ac:dyDescent="0.25">
      <c r="B114" s="4">
        <v>63</v>
      </c>
      <c r="C114" s="147">
        <f t="shared" si="20"/>
        <v>46085</v>
      </c>
      <c r="D114" s="147"/>
      <c r="E114" s="147"/>
      <c r="F114" s="148">
        <f t="shared" si="19"/>
        <v>46085</v>
      </c>
      <c r="G114" s="148"/>
      <c r="H114" s="8" t="s">
        <v>171</v>
      </c>
      <c r="I114" s="30"/>
      <c r="J114" s="30"/>
      <c r="L114" s="3">
        <v>7</v>
      </c>
      <c r="M114" s="29" t="s">
        <v>84</v>
      </c>
      <c r="N114" s="29"/>
      <c r="O114" s="29"/>
      <c r="P114" s="135"/>
      <c r="Q114" s="135"/>
      <c r="T114" s="28">
        <v>63</v>
      </c>
      <c r="U114" s="147">
        <f t="shared" si="18"/>
        <v>46085</v>
      </c>
      <c r="V114" s="147"/>
      <c r="W114" s="147"/>
      <c r="X114" s="148">
        <f t="shared" si="14"/>
        <v>46085</v>
      </c>
      <c r="Y114" s="148"/>
      <c r="Z114" s="8" t="s">
        <v>171</v>
      </c>
      <c r="AA114" s="29"/>
      <c r="AB114" s="28"/>
      <c r="AC114" s="3">
        <v>7</v>
      </c>
      <c r="AD114" s="29" t="s">
        <v>84</v>
      </c>
      <c r="AE114" s="29"/>
      <c r="AF114" s="29"/>
    </row>
    <row r="115" spans="2:32" hidden="1" x14ac:dyDescent="0.25">
      <c r="B115" s="4">
        <v>64</v>
      </c>
      <c r="C115" s="147">
        <f t="shared" si="20"/>
        <v>46086</v>
      </c>
      <c r="D115" s="147"/>
      <c r="E115" s="147"/>
      <c r="F115" s="148">
        <f t="shared" si="19"/>
        <v>46086</v>
      </c>
      <c r="G115" s="148"/>
      <c r="H115" s="8" t="s">
        <v>107</v>
      </c>
      <c r="I115" s="30"/>
      <c r="J115" s="30"/>
      <c r="L115" s="3">
        <v>8</v>
      </c>
      <c r="M115" s="29" t="s">
        <v>85</v>
      </c>
      <c r="N115" s="29"/>
      <c r="O115" s="29"/>
      <c r="P115" s="135"/>
      <c r="Q115" s="135"/>
      <c r="T115" s="28">
        <v>64</v>
      </c>
      <c r="U115" s="147">
        <f t="shared" si="18"/>
        <v>46086</v>
      </c>
      <c r="V115" s="147"/>
      <c r="W115" s="147"/>
      <c r="X115" s="148">
        <f t="shared" si="14"/>
        <v>46086</v>
      </c>
      <c r="Y115" s="148"/>
      <c r="Z115" s="8" t="s">
        <v>107</v>
      </c>
      <c r="AA115" s="29"/>
      <c r="AB115" s="28"/>
      <c r="AC115" s="3">
        <v>8</v>
      </c>
      <c r="AD115" s="29" t="s">
        <v>85</v>
      </c>
      <c r="AE115" s="29"/>
      <c r="AF115" s="29"/>
    </row>
    <row r="116" spans="2:32" hidden="1" x14ac:dyDescent="0.25">
      <c r="B116" s="4">
        <v>65</v>
      </c>
      <c r="C116" s="147">
        <f t="shared" si="20"/>
        <v>46087</v>
      </c>
      <c r="D116" s="147"/>
      <c r="E116" s="147"/>
      <c r="F116" s="148">
        <f t="shared" si="19"/>
        <v>46087</v>
      </c>
      <c r="G116" s="148"/>
      <c r="H116" s="8" t="s">
        <v>121</v>
      </c>
      <c r="I116" s="30"/>
      <c r="J116" s="30"/>
      <c r="L116" s="3">
        <v>9</v>
      </c>
      <c r="M116" s="29" t="s">
        <v>86</v>
      </c>
      <c r="N116" s="29"/>
      <c r="O116" s="29"/>
      <c r="P116" s="135"/>
      <c r="Q116" s="135"/>
      <c r="T116" s="28">
        <v>65</v>
      </c>
      <c r="U116" s="147">
        <f t="shared" si="18"/>
        <v>46087</v>
      </c>
      <c r="V116" s="147"/>
      <c r="W116" s="147"/>
      <c r="X116" s="148">
        <f t="shared" si="14"/>
        <v>46087</v>
      </c>
      <c r="Y116" s="148"/>
      <c r="Z116" s="8" t="s">
        <v>121</v>
      </c>
      <c r="AA116" s="29"/>
      <c r="AB116" s="28"/>
      <c r="AC116" s="3">
        <v>9</v>
      </c>
      <c r="AD116" s="29" t="s">
        <v>86</v>
      </c>
      <c r="AE116" s="29"/>
      <c r="AF116" s="29"/>
    </row>
    <row r="117" spans="2:32" hidden="1" x14ac:dyDescent="0.25">
      <c r="B117" s="4">
        <v>66</v>
      </c>
      <c r="C117" s="147">
        <f t="shared" si="20"/>
        <v>46088</v>
      </c>
      <c r="D117" s="147"/>
      <c r="E117" s="147"/>
      <c r="F117" s="148">
        <f t="shared" si="19"/>
        <v>46088</v>
      </c>
      <c r="G117" s="148"/>
      <c r="H117" s="8" t="s">
        <v>172</v>
      </c>
      <c r="I117" s="30"/>
      <c r="J117" s="30"/>
      <c r="L117" s="3">
        <v>10</v>
      </c>
      <c r="M117" s="29" t="s">
        <v>87</v>
      </c>
      <c r="N117" s="29"/>
      <c r="O117" s="29"/>
      <c r="P117" s="135"/>
      <c r="Q117" s="135"/>
      <c r="T117" s="28">
        <v>66</v>
      </c>
      <c r="U117" s="147">
        <f t="shared" si="18"/>
        <v>46088</v>
      </c>
      <c r="V117" s="147"/>
      <c r="W117" s="147"/>
      <c r="X117" s="148">
        <f t="shared" ref="X117:X180" si="21">U117</f>
        <v>46088</v>
      </c>
      <c r="Y117" s="148"/>
      <c r="Z117" s="8" t="s">
        <v>172</v>
      </c>
      <c r="AA117" s="29"/>
      <c r="AB117" s="28"/>
      <c r="AC117" s="3">
        <v>10</v>
      </c>
      <c r="AD117" s="29" t="s">
        <v>87</v>
      </c>
      <c r="AE117" s="29"/>
      <c r="AF117" s="29"/>
    </row>
    <row r="118" spans="2:32" hidden="1" x14ac:dyDescent="0.25">
      <c r="B118" s="4">
        <v>67</v>
      </c>
      <c r="C118" s="147">
        <f t="shared" si="20"/>
        <v>46089</v>
      </c>
      <c r="D118" s="147"/>
      <c r="E118" s="147"/>
      <c r="F118" s="148">
        <f t="shared" si="19"/>
        <v>46089</v>
      </c>
      <c r="G118" s="148"/>
      <c r="H118" s="8" t="s">
        <v>173</v>
      </c>
      <c r="I118" s="30"/>
      <c r="J118" s="30"/>
      <c r="L118" s="3">
        <v>11</v>
      </c>
      <c r="M118" s="29" t="s">
        <v>88</v>
      </c>
      <c r="N118" s="29"/>
      <c r="O118" s="29"/>
      <c r="P118" s="135"/>
      <c r="Q118" s="135"/>
      <c r="T118" s="28">
        <v>67</v>
      </c>
      <c r="U118" s="147">
        <f t="shared" si="18"/>
        <v>46089</v>
      </c>
      <c r="V118" s="147"/>
      <c r="W118" s="147"/>
      <c r="X118" s="148">
        <f t="shared" si="21"/>
        <v>46089</v>
      </c>
      <c r="Y118" s="148"/>
      <c r="Z118" s="8" t="s">
        <v>173</v>
      </c>
      <c r="AA118" s="29"/>
      <c r="AB118" s="28"/>
      <c r="AC118" s="3">
        <v>11</v>
      </c>
      <c r="AD118" s="29" t="s">
        <v>88</v>
      </c>
      <c r="AE118" s="29"/>
      <c r="AF118" s="29"/>
    </row>
    <row r="119" spans="2:32" hidden="1" x14ac:dyDescent="0.25">
      <c r="B119" s="4">
        <v>68</v>
      </c>
      <c r="C119" s="147">
        <f t="shared" si="20"/>
        <v>46090</v>
      </c>
      <c r="D119" s="147"/>
      <c r="E119" s="147"/>
      <c r="F119" s="148">
        <f t="shared" si="19"/>
        <v>46090</v>
      </c>
      <c r="G119" s="148"/>
      <c r="H119" s="8" t="s">
        <v>174</v>
      </c>
      <c r="I119" s="30"/>
      <c r="J119" s="30"/>
      <c r="L119" s="3">
        <v>12</v>
      </c>
      <c r="M119" s="29" t="s">
        <v>89</v>
      </c>
      <c r="N119" s="29"/>
      <c r="O119" s="29"/>
      <c r="P119" s="135"/>
      <c r="Q119" s="135"/>
      <c r="T119" s="28">
        <v>68</v>
      </c>
      <c r="U119" s="147">
        <f t="shared" si="18"/>
        <v>46090</v>
      </c>
      <c r="V119" s="147"/>
      <c r="W119" s="147"/>
      <c r="X119" s="148">
        <f t="shared" si="21"/>
        <v>46090</v>
      </c>
      <c r="Y119" s="148"/>
      <c r="Z119" s="8" t="s">
        <v>174</v>
      </c>
      <c r="AA119" s="29"/>
      <c r="AB119" s="28"/>
      <c r="AC119" s="3">
        <v>12</v>
      </c>
      <c r="AD119" s="29" t="s">
        <v>89</v>
      </c>
      <c r="AE119" s="29"/>
      <c r="AF119" s="29"/>
    </row>
    <row r="120" spans="2:32" hidden="1" x14ac:dyDescent="0.25">
      <c r="B120" s="4">
        <v>69</v>
      </c>
      <c r="C120" s="147">
        <f t="shared" si="20"/>
        <v>46091</v>
      </c>
      <c r="D120" s="147"/>
      <c r="E120" s="147"/>
      <c r="F120" s="148">
        <f t="shared" si="19"/>
        <v>46091</v>
      </c>
      <c r="G120" s="148"/>
      <c r="H120" s="8" t="s">
        <v>175</v>
      </c>
      <c r="I120" s="30"/>
      <c r="J120" s="30"/>
      <c r="L120" s="3">
        <v>13</v>
      </c>
      <c r="M120" s="29" t="s">
        <v>90</v>
      </c>
      <c r="N120" s="29"/>
      <c r="O120" s="29"/>
      <c r="P120" s="135"/>
      <c r="Q120" s="135"/>
      <c r="T120" s="28">
        <v>69</v>
      </c>
      <c r="U120" s="147">
        <f t="shared" si="18"/>
        <v>46091</v>
      </c>
      <c r="V120" s="147"/>
      <c r="W120" s="147"/>
      <c r="X120" s="148">
        <f t="shared" si="21"/>
        <v>46091</v>
      </c>
      <c r="Y120" s="148"/>
      <c r="Z120" s="8" t="s">
        <v>175</v>
      </c>
      <c r="AA120" s="29"/>
      <c r="AB120" s="28"/>
      <c r="AC120" s="3">
        <v>13</v>
      </c>
      <c r="AD120" s="29" t="s">
        <v>90</v>
      </c>
      <c r="AE120" s="29"/>
      <c r="AF120" s="29"/>
    </row>
    <row r="121" spans="2:32" hidden="1" x14ac:dyDescent="0.25">
      <c r="B121" s="4">
        <v>70</v>
      </c>
      <c r="C121" s="147">
        <f t="shared" si="20"/>
        <v>46092</v>
      </c>
      <c r="D121" s="147"/>
      <c r="E121" s="147"/>
      <c r="F121" s="148">
        <f t="shared" si="19"/>
        <v>46092</v>
      </c>
      <c r="G121" s="148"/>
      <c r="H121" s="8" t="s">
        <v>176</v>
      </c>
      <c r="I121" s="30"/>
      <c r="J121" s="30"/>
      <c r="L121" s="3">
        <v>14</v>
      </c>
      <c r="M121" s="29" t="s">
        <v>84</v>
      </c>
      <c r="N121" s="29"/>
      <c r="O121" s="29"/>
      <c r="P121" s="135"/>
      <c r="Q121" s="135"/>
      <c r="T121" s="28">
        <v>70</v>
      </c>
      <c r="U121" s="147">
        <f t="shared" si="18"/>
        <v>46092</v>
      </c>
      <c r="V121" s="147"/>
      <c r="W121" s="147"/>
      <c r="X121" s="148">
        <f t="shared" si="21"/>
        <v>46092</v>
      </c>
      <c r="Y121" s="148"/>
      <c r="Z121" s="8" t="s">
        <v>176</v>
      </c>
      <c r="AA121" s="29"/>
      <c r="AB121" s="28"/>
      <c r="AC121" s="3">
        <v>14</v>
      </c>
      <c r="AD121" s="29" t="s">
        <v>84</v>
      </c>
      <c r="AE121" s="29"/>
      <c r="AF121" s="29"/>
    </row>
    <row r="122" spans="2:32" hidden="1" x14ac:dyDescent="0.25">
      <c r="B122" s="4">
        <v>71</v>
      </c>
      <c r="C122" s="147">
        <f t="shared" si="20"/>
        <v>46093</v>
      </c>
      <c r="D122" s="147"/>
      <c r="E122" s="147"/>
      <c r="F122" s="148">
        <f t="shared" si="19"/>
        <v>46093</v>
      </c>
      <c r="G122" s="148"/>
      <c r="H122" s="8" t="s">
        <v>177</v>
      </c>
      <c r="I122" s="30"/>
      <c r="J122" s="30"/>
      <c r="L122" s="3">
        <v>15</v>
      </c>
      <c r="M122" s="29" t="s">
        <v>85</v>
      </c>
      <c r="N122" s="29"/>
      <c r="O122" s="29"/>
      <c r="P122" s="135"/>
      <c r="Q122" s="135"/>
      <c r="T122" s="28">
        <v>71</v>
      </c>
      <c r="U122" s="147">
        <f t="shared" si="18"/>
        <v>46093</v>
      </c>
      <c r="V122" s="147"/>
      <c r="W122" s="147"/>
      <c r="X122" s="148">
        <f t="shared" si="21"/>
        <v>46093</v>
      </c>
      <c r="Y122" s="148"/>
      <c r="Z122" s="8" t="s">
        <v>177</v>
      </c>
      <c r="AA122" s="29"/>
      <c r="AB122" s="28"/>
      <c r="AC122" s="3">
        <v>15</v>
      </c>
      <c r="AD122" s="29" t="s">
        <v>85</v>
      </c>
      <c r="AE122" s="29"/>
      <c r="AF122" s="29"/>
    </row>
    <row r="123" spans="2:32" hidden="1" x14ac:dyDescent="0.25">
      <c r="B123" s="4">
        <v>72</v>
      </c>
      <c r="C123" s="147">
        <f t="shared" si="20"/>
        <v>46094</v>
      </c>
      <c r="D123" s="147"/>
      <c r="E123" s="147"/>
      <c r="F123" s="148">
        <f t="shared" si="19"/>
        <v>46094</v>
      </c>
      <c r="G123" s="148"/>
      <c r="H123" s="8" t="s">
        <v>178</v>
      </c>
      <c r="I123" s="30"/>
      <c r="J123" s="30"/>
      <c r="L123" s="3">
        <v>16</v>
      </c>
      <c r="M123" s="29" t="s">
        <v>86</v>
      </c>
      <c r="N123" s="29"/>
      <c r="O123" s="29"/>
      <c r="P123" s="135"/>
      <c r="Q123" s="135"/>
      <c r="T123" s="28">
        <v>72</v>
      </c>
      <c r="U123" s="147">
        <f t="shared" si="18"/>
        <v>46094</v>
      </c>
      <c r="V123" s="147"/>
      <c r="W123" s="147"/>
      <c r="X123" s="148">
        <f t="shared" si="21"/>
        <v>46094</v>
      </c>
      <c r="Y123" s="148"/>
      <c r="Z123" s="8" t="s">
        <v>178</v>
      </c>
      <c r="AA123" s="29"/>
      <c r="AB123" s="28"/>
      <c r="AC123" s="3">
        <v>16</v>
      </c>
      <c r="AD123" s="29" t="s">
        <v>86</v>
      </c>
      <c r="AE123" s="29"/>
      <c r="AF123" s="29"/>
    </row>
    <row r="124" spans="2:32" hidden="1" x14ac:dyDescent="0.25">
      <c r="B124" s="4">
        <v>73</v>
      </c>
      <c r="C124" s="147">
        <f t="shared" si="20"/>
        <v>46095</v>
      </c>
      <c r="D124" s="147"/>
      <c r="E124" s="147"/>
      <c r="F124" s="148">
        <f t="shared" si="19"/>
        <v>46095</v>
      </c>
      <c r="G124" s="148"/>
      <c r="H124" s="8" t="s">
        <v>179</v>
      </c>
      <c r="I124" s="30"/>
      <c r="J124" s="30"/>
      <c r="L124" s="3">
        <v>17</v>
      </c>
      <c r="M124" s="29" t="s">
        <v>87</v>
      </c>
      <c r="N124" s="29"/>
      <c r="O124" s="29"/>
      <c r="P124" s="135"/>
      <c r="Q124" s="135"/>
      <c r="T124" s="28">
        <v>73</v>
      </c>
      <c r="U124" s="147">
        <f t="shared" si="18"/>
        <v>46095</v>
      </c>
      <c r="V124" s="147"/>
      <c r="W124" s="147"/>
      <c r="X124" s="148">
        <f t="shared" si="21"/>
        <v>46095</v>
      </c>
      <c r="Y124" s="148"/>
      <c r="Z124" s="8" t="s">
        <v>179</v>
      </c>
      <c r="AA124" s="29"/>
      <c r="AB124" s="28"/>
      <c r="AC124" s="3">
        <v>17</v>
      </c>
      <c r="AD124" s="29" t="s">
        <v>87</v>
      </c>
      <c r="AE124" s="29"/>
      <c r="AF124" s="29"/>
    </row>
    <row r="125" spans="2:32" hidden="1" x14ac:dyDescent="0.25">
      <c r="B125" s="4">
        <v>74</v>
      </c>
      <c r="C125" s="147">
        <f t="shared" si="20"/>
        <v>46096</v>
      </c>
      <c r="D125" s="147"/>
      <c r="E125" s="147"/>
      <c r="F125" s="148">
        <f t="shared" si="19"/>
        <v>46096</v>
      </c>
      <c r="G125" s="148"/>
      <c r="H125" s="8" t="s">
        <v>180</v>
      </c>
      <c r="I125" s="30"/>
      <c r="J125" s="30"/>
      <c r="L125" s="3">
        <v>18</v>
      </c>
      <c r="M125" s="29" t="s">
        <v>88</v>
      </c>
      <c r="N125" s="29"/>
      <c r="O125" s="29"/>
      <c r="P125" s="135"/>
      <c r="Q125" s="135"/>
      <c r="T125" s="28">
        <v>74</v>
      </c>
      <c r="U125" s="147">
        <f t="shared" si="18"/>
        <v>46096</v>
      </c>
      <c r="V125" s="147"/>
      <c r="W125" s="147"/>
      <c r="X125" s="148">
        <f t="shared" si="21"/>
        <v>46096</v>
      </c>
      <c r="Y125" s="148"/>
      <c r="Z125" s="8" t="s">
        <v>180</v>
      </c>
      <c r="AA125" s="29"/>
      <c r="AB125" s="28"/>
      <c r="AC125" s="3">
        <v>18</v>
      </c>
      <c r="AD125" s="29" t="s">
        <v>88</v>
      </c>
      <c r="AE125" s="29"/>
      <c r="AF125" s="29"/>
    </row>
    <row r="126" spans="2:32" hidden="1" x14ac:dyDescent="0.25">
      <c r="B126" s="4">
        <v>75</v>
      </c>
      <c r="C126" s="147">
        <f t="shared" si="20"/>
        <v>46097</v>
      </c>
      <c r="D126" s="147"/>
      <c r="E126" s="147"/>
      <c r="F126" s="148">
        <f t="shared" si="19"/>
        <v>46097</v>
      </c>
      <c r="G126" s="148"/>
      <c r="H126" s="8" t="s">
        <v>181</v>
      </c>
      <c r="I126" s="30"/>
      <c r="J126" s="30"/>
      <c r="L126" s="3">
        <v>19</v>
      </c>
      <c r="M126" s="29" t="s">
        <v>89</v>
      </c>
      <c r="N126" s="29"/>
      <c r="O126" s="29"/>
      <c r="P126" s="135"/>
      <c r="Q126" s="135"/>
      <c r="T126" s="28">
        <v>75</v>
      </c>
      <c r="U126" s="147">
        <f t="shared" si="18"/>
        <v>46097</v>
      </c>
      <c r="V126" s="147"/>
      <c r="W126" s="147"/>
      <c r="X126" s="148">
        <f t="shared" si="21"/>
        <v>46097</v>
      </c>
      <c r="Y126" s="148"/>
      <c r="Z126" s="8" t="s">
        <v>181</v>
      </c>
      <c r="AA126" s="29"/>
      <c r="AB126" s="28"/>
      <c r="AC126" s="3">
        <v>19</v>
      </c>
      <c r="AD126" s="29" t="s">
        <v>89</v>
      </c>
      <c r="AE126" s="29"/>
      <c r="AF126" s="29"/>
    </row>
    <row r="127" spans="2:32" hidden="1" x14ac:dyDescent="0.25">
      <c r="B127" s="4">
        <v>76</v>
      </c>
      <c r="C127" s="147">
        <f t="shared" si="20"/>
        <v>46098</v>
      </c>
      <c r="D127" s="147"/>
      <c r="E127" s="147"/>
      <c r="F127" s="148">
        <f t="shared" si="19"/>
        <v>46098</v>
      </c>
      <c r="G127" s="148"/>
      <c r="H127" s="8" t="s">
        <v>182</v>
      </c>
      <c r="I127" s="30"/>
      <c r="J127" s="30"/>
      <c r="L127" s="3">
        <v>20</v>
      </c>
      <c r="M127" s="29" t="s">
        <v>90</v>
      </c>
      <c r="N127" s="29"/>
      <c r="O127" s="29"/>
      <c r="P127" s="135"/>
      <c r="Q127" s="135"/>
      <c r="T127" s="28">
        <v>76</v>
      </c>
      <c r="U127" s="147">
        <f t="shared" ref="U127:U190" si="22">U126+1</f>
        <v>46098</v>
      </c>
      <c r="V127" s="147"/>
      <c r="W127" s="147"/>
      <c r="X127" s="148">
        <f t="shared" si="21"/>
        <v>46098</v>
      </c>
      <c r="Y127" s="148"/>
      <c r="Z127" s="8" t="s">
        <v>182</v>
      </c>
      <c r="AA127" s="29"/>
      <c r="AB127" s="28"/>
      <c r="AC127" s="3">
        <v>20</v>
      </c>
      <c r="AD127" s="29" t="s">
        <v>90</v>
      </c>
      <c r="AE127" s="29"/>
      <c r="AF127" s="29"/>
    </row>
    <row r="128" spans="2:32" hidden="1" x14ac:dyDescent="0.25">
      <c r="B128" s="4">
        <v>77</v>
      </c>
      <c r="C128" s="147">
        <f t="shared" si="20"/>
        <v>46099</v>
      </c>
      <c r="D128" s="147"/>
      <c r="E128" s="147"/>
      <c r="F128" s="148">
        <f t="shared" si="19"/>
        <v>46099</v>
      </c>
      <c r="G128" s="148"/>
      <c r="H128" s="8" t="s">
        <v>183</v>
      </c>
      <c r="I128" s="30"/>
      <c r="J128" s="30"/>
      <c r="L128" s="3">
        <v>21</v>
      </c>
      <c r="M128" s="29" t="s">
        <v>84</v>
      </c>
      <c r="N128" s="29"/>
      <c r="O128" s="29"/>
      <c r="P128" s="135"/>
      <c r="Q128" s="135"/>
      <c r="T128" s="28">
        <v>77</v>
      </c>
      <c r="U128" s="147">
        <f t="shared" si="22"/>
        <v>46099</v>
      </c>
      <c r="V128" s="147"/>
      <c r="W128" s="147"/>
      <c r="X128" s="148">
        <f t="shared" si="21"/>
        <v>46099</v>
      </c>
      <c r="Y128" s="148"/>
      <c r="Z128" s="8" t="s">
        <v>183</v>
      </c>
      <c r="AA128" s="29"/>
      <c r="AB128" s="28"/>
      <c r="AC128" s="3">
        <v>21</v>
      </c>
      <c r="AD128" s="29" t="s">
        <v>84</v>
      </c>
      <c r="AE128" s="29"/>
      <c r="AF128" s="29"/>
    </row>
    <row r="129" spans="2:32" hidden="1" x14ac:dyDescent="0.25">
      <c r="B129" s="4">
        <v>78</v>
      </c>
      <c r="C129" s="147">
        <f t="shared" si="20"/>
        <v>46100</v>
      </c>
      <c r="D129" s="147"/>
      <c r="E129" s="147"/>
      <c r="F129" s="148">
        <f t="shared" si="19"/>
        <v>46100</v>
      </c>
      <c r="G129" s="148"/>
      <c r="H129" s="8" t="s">
        <v>184</v>
      </c>
      <c r="I129" s="30"/>
      <c r="J129" s="30"/>
      <c r="L129" s="3">
        <v>22</v>
      </c>
      <c r="M129" s="29" t="s">
        <v>85</v>
      </c>
      <c r="N129" s="29"/>
      <c r="O129" s="29"/>
      <c r="P129" s="135"/>
      <c r="Q129" s="135"/>
      <c r="T129" s="28">
        <v>78</v>
      </c>
      <c r="U129" s="147">
        <f t="shared" si="22"/>
        <v>46100</v>
      </c>
      <c r="V129" s="147"/>
      <c r="W129" s="147"/>
      <c r="X129" s="148">
        <f t="shared" si="21"/>
        <v>46100</v>
      </c>
      <c r="Y129" s="148"/>
      <c r="Z129" s="8" t="s">
        <v>184</v>
      </c>
      <c r="AA129" s="29"/>
      <c r="AB129" s="28"/>
      <c r="AC129" s="3">
        <v>22</v>
      </c>
      <c r="AD129" s="29" t="s">
        <v>85</v>
      </c>
      <c r="AE129" s="29"/>
      <c r="AF129" s="29"/>
    </row>
    <row r="130" spans="2:32" hidden="1" x14ac:dyDescent="0.25">
      <c r="B130" s="4">
        <v>79</v>
      </c>
      <c r="C130" s="147">
        <f t="shared" si="20"/>
        <v>46101</v>
      </c>
      <c r="D130" s="147"/>
      <c r="E130" s="147"/>
      <c r="F130" s="148">
        <f t="shared" si="19"/>
        <v>46101</v>
      </c>
      <c r="G130" s="148"/>
      <c r="H130" s="8" t="s">
        <v>185</v>
      </c>
      <c r="I130" s="30"/>
      <c r="J130" s="30"/>
      <c r="L130" s="3">
        <v>23</v>
      </c>
      <c r="M130" s="29" t="s">
        <v>86</v>
      </c>
      <c r="N130" s="29"/>
      <c r="O130" s="29"/>
      <c r="P130" s="135"/>
      <c r="Q130" s="135"/>
      <c r="T130" s="28">
        <v>79</v>
      </c>
      <c r="U130" s="147">
        <f t="shared" si="22"/>
        <v>46101</v>
      </c>
      <c r="V130" s="147"/>
      <c r="W130" s="147"/>
      <c r="X130" s="148">
        <f t="shared" si="21"/>
        <v>46101</v>
      </c>
      <c r="Y130" s="148"/>
      <c r="Z130" s="8" t="s">
        <v>185</v>
      </c>
      <c r="AA130" s="29"/>
      <c r="AB130" s="28"/>
      <c r="AC130" s="3">
        <v>23</v>
      </c>
      <c r="AD130" s="29" t="s">
        <v>86</v>
      </c>
      <c r="AE130" s="29"/>
      <c r="AF130" s="29"/>
    </row>
    <row r="131" spans="2:32" hidden="1" x14ac:dyDescent="0.25">
      <c r="B131" s="4">
        <v>80</v>
      </c>
      <c r="C131" s="147">
        <f t="shared" si="20"/>
        <v>46102</v>
      </c>
      <c r="D131" s="147"/>
      <c r="E131" s="147"/>
      <c r="F131" s="148">
        <f t="shared" si="19"/>
        <v>46102</v>
      </c>
      <c r="G131" s="148"/>
      <c r="H131" s="8" t="s">
        <v>186</v>
      </c>
      <c r="I131" s="30"/>
      <c r="J131" s="30"/>
      <c r="L131" s="3">
        <v>24</v>
      </c>
      <c r="M131" s="29" t="s">
        <v>87</v>
      </c>
      <c r="N131" s="29"/>
      <c r="O131" s="29"/>
      <c r="P131" s="135"/>
      <c r="Q131" s="135"/>
      <c r="T131" s="28">
        <v>80</v>
      </c>
      <c r="U131" s="147">
        <f t="shared" si="22"/>
        <v>46102</v>
      </c>
      <c r="V131" s="147"/>
      <c r="W131" s="147"/>
      <c r="X131" s="148">
        <f t="shared" si="21"/>
        <v>46102</v>
      </c>
      <c r="Y131" s="148"/>
      <c r="Z131" s="8" t="s">
        <v>186</v>
      </c>
      <c r="AA131" s="29"/>
      <c r="AB131" s="28"/>
      <c r="AC131" s="3">
        <v>24</v>
      </c>
      <c r="AD131" s="29" t="s">
        <v>87</v>
      </c>
      <c r="AE131" s="29"/>
      <c r="AF131" s="29"/>
    </row>
    <row r="132" spans="2:32" hidden="1" x14ac:dyDescent="0.25">
      <c r="B132" s="4">
        <v>81</v>
      </c>
      <c r="C132" s="147">
        <f t="shared" si="20"/>
        <v>46103</v>
      </c>
      <c r="D132" s="147"/>
      <c r="E132" s="147"/>
      <c r="F132" s="148">
        <f t="shared" si="19"/>
        <v>46103</v>
      </c>
      <c r="G132" s="148"/>
      <c r="H132" s="8" t="s">
        <v>187</v>
      </c>
      <c r="I132" s="30"/>
      <c r="J132" s="30"/>
      <c r="L132" s="3">
        <v>25</v>
      </c>
      <c r="M132" s="29" t="s">
        <v>88</v>
      </c>
      <c r="N132" s="29"/>
      <c r="O132" s="29"/>
      <c r="P132" s="135"/>
      <c r="Q132" s="135"/>
      <c r="T132" s="28">
        <v>81</v>
      </c>
      <c r="U132" s="147">
        <f t="shared" si="22"/>
        <v>46103</v>
      </c>
      <c r="V132" s="147"/>
      <c r="W132" s="147"/>
      <c r="X132" s="148">
        <f t="shared" si="21"/>
        <v>46103</v>
      </c>
      <c r="Y132" s="148"/>
      <c r="Z132" s="8" t="s">
        <v>187</v>
      </c>
      <c r="AA132" s="29"/>
      <c r="AB132" s="28"/>
      <c r="AC132" s="3">
        <v>25</v>
      </c>
      <c r="AD132" s="29" t="s">
        <v>88</v>
      </c>
      <c r="AE132" s="29"/>
      <c r="AF132" s="29"/>
    </row>
    <row r="133" spans="2:32" hidden="1" x14ac:dyDescent="0.25">
      <c r="B133" s="4">
        <v>82</v>
      </c>
      <c r="C133" s="147">
        <f t="shared" si="20"/>
        <v>46104</v>
      </c>
      <c r="D133" s="147"/>
      <c r="E133" s="147"/>
      <c r="F133" s="148">
        <f t="shared" si="19"/>
        <v>46104</v>
      </c>
      <c r="G133" s="148"/>
      <c r="H133" s="8" t="s">
        <v>188</v>
      </c>
      <c r="I133" s="30"/>
      <c r="J133" s="30"/>
      <c r="L133" s="3">
        <v>26</v>
      </c>
      <c r="M133" s="29" t="s">
        <v>89</v>
      </c>
      <c r="N133" s="29"/>
      <c r="O133" s="29"/>
      <c r="P133" s="135"/>
      <c r="Q133" s="135"/>
      <c r="T133" s="28">
        <v>82</v>
      </c>
      <c r="U133" s="147">
        <f t="shared" si="22"/>
        <v>46104</v>
      </c>
      <c r="V133" s="147"/>
      <c r="W133" s="147"/>
      <c r="X133" s="148">
        <f t="shared" si="21"/>
        <v>46104</v>
      </c>
      <c r="Y133" s="148"/>
      <c r="Z133" s="8" t="s">
        <v>188</v>
      </c>
      <c r="AA133" s="29"/>
      <c r="AB133" s="28"/>
      <c r="AC133" s="3">
        <v>26</v>
      </c>
      <c r="AD133" s="29" t="s">
        <v>89</v>
      </c>
      <c r="AE133" s="29"/>
      <c r="AF133" s="29"/>
    </row>
    <row r="134" spans="2:32" hidden="1" x14ac:dyDescent="0.25">
      <c r="B134" s="4">
        <v>83</v>
      </c>
      <c r="C134" s="147">
        <f t="shared" si="20"/>
        <v>46105</v>
      </c>
      <c r="D134" s="147"/>
      <c r="E134" s="147"/>
      <c r="F134" s="148">
        <f t="shared" si="19"/>
        <v>46105</v>
      </c>
      <c r="G134" s="148"/>
      <c r="H134" s="8" t="s">
        <v>189</v>
      </c>
      <c r="I134" s="30"/>
      <c r="J134" s="30"/>
      <c r="L134" s="3">
        <v>27</v>
      </c>
      <c r="M134" s="29" t="s">
        <v>90</v>
      </c>
      <c r="N134" s="29"/>
      <c r="O134" s="29"/>
      <c r="P134" s="135"/>
      <c r="Q134" s="135"/>
      <c r="T134" s="28">
        <v>83</v>
      </c>
      <c r="U134" s="147">
        <f t="shared" si="22"/>
        <v>46105</v>
      </c>
      <c r="V134" s="147"/>
      <c r="W134" s="147"/>
      <c r="X134" s="148">
        <f t="shared" si="21"/>
        <v>46105</v>
      </c>
      <c r="Y134" s="148"/>
      <c r="Z134" s="8" t="s">
        <v>189</v>
      </c>
      <c r="AA134" s="29"/>
      <c r="AB134" s="28"/>
      <c r="AC134" s="3">
        <v>27</v>
      </c>
      <c r="AD134" s="29" t="s">
        <v>90</v>
      </c>
      <c r="AE134" s="29"/>
      <c r="AF134" s="29"/>
    </row>
    <row r="135" spans="2:32" hidden="1" x14ac:dyDescent="0.25">
      <c r="B135" s="4">
        <v>84</v>
      </c>
      <c r="C135" s="147">
        <f t="shared" si="20"/>
        <v>46106</v>
      </c>
      <c r="D135" s="147"/>
      <c r="E135" s="147"/>
      <c r="F135" s="148">
        <f t="shared" si="19"/>
        <v>46106</v>
      </c>
      <c r="G135" s="148"/>
      <c r="H135" s="8" t="s">
        <v>190</v>
      </c>
      <c r="I135" s="30"/>
      <c r="J135" s="30"/>
      <c r="L135" s="3">
        <v>28</v>
      </c>
      <c r="M135" s="29" t="s">
        <v>84</v>
      </c>
      <c r="N135" s="29"/>
      <c r="O135" s="29"/>
      <c r="P135" s="135"/>
      <c r="Q135" s="135"/>
      <c r="T135" s="28">
        <v>84</v>
      </c>
      <c r="U135" s="147">
        <f t="shared" si="22"/>
        <v>46106</v>
      </c>
      <c r="V135" s="147"/>
      <c r="W135" s="147"/>
      <c r="X135" s="148">
        <f t="shared" si="21"/>
        <v>46106</v>
      </c>
      <c r="Y135" s="148"/>
      <c r="Z135" s="8" t="s">
        <v>190</v>
      </c>
      <c r="AA135" s="29"/>
      <c r="AB135" s="28"/>
      <c r="AC135" s="3">
        <v>28</v>
      </c>
      <c r="AD135" s="29" t="s">
        <v>84</v>
      </c>
      <c r="AE135" s="29"/>
      <c r="AF135" s="29"/>
    </row>
    <row r="136" spans="2:32" hidden="1" x14ac:dyDescent="0.25">
      <c r="B136" s="4">
        <v>85</v>
      </c>
      <c r="C136" s="147">
        <f t="shared" si="20"/>
        <v>46107</v>
      </c>
      <c r="D136" s="147"/>
      <c r="E136" s="147"/>
      <c r="F136" s="148">
        <f t="shared" si="19"/>
        <v>46107</v>
      </c>
      <c r="G136" s="148"/>
      <c r="H136" s="8" t="s">
        <v>191</v>
      </c>
      <c r="I136" s="30"/>
      <c r="J136" s="30"/>
      <c r="L136" s="3">
        <v>1</v>
      </c>
      <c r="M136" s="29" t="s">
        <v>85</v>
      </c>
      <c r="N136" s="29"/>
      <c r="O136" s="29"/>
      <c r="P136" s="135"/>
      <c r="Q136" s="135"/>
      <c r="T136" s="28">
        <v>85</v>
      </c>
      <c r="U136" s="147">
        <f t="shared" si="22"/>
        <v>46107</v>
      </c>
      <c r="V136" s="147"/>
      <c r="W136" s="147"/>
      <c r="X136" s="148">
        <f t="shared" si="21"/>
        <v>46107</v>
      </c>
      <c r="Y136" s="148"/>
      <c r="Z136" s="8" t="s">
        <v>191</v>
      </c>
      <c r="AA136" s="29"/>
      <c r="AB136" s="28"/>
      <c r="AC136" s="3">
        <v>1</v>
      </c>
      <c r="AD136" s="29" t="s">
        <v>85</v>
      </c>
      <c r="AE136" s="29"/>
      <c r="AF136" s="29"/>
    </row>
    <row r="137" spans="2:32" hidden="1" x14ac:dyDescent="0.25">
      <c r="B137" s="4">
        <v>86</v>
      </c>
      <c r="C137" s="147">
        <f t="shared" si="20"/>
        <v>46108</v>
      </c>
      <c r="D137" s="147"/>
      <c r="E137" s="147"/>
      <c r="F137" s="148">
        <f t="shared" si="19"/>
        <v>46108</v>
      </c>
      <c r="G137" s="148"/>
      <c r="H137" s="8" t="s">
        <v>192</v>
      </c>
      <c r="I137" s="30"/>
      <c r="J137" s="30"/>
      <c r="L137" s="3">
        <v>2</v>
      </c>
      <c r="M137" s="29" t="s">
        <v>86</v>
      </c>
      <c r="N137" s="29"/>
      <c r="O137" s="29"/>
      <c r="P137" s="135"/>
      <c r="Q137" s="135"/>
      <c r="T137" s="28">
        <v>86</v>
      </c>
      <c r="U137" s="147">
        <f t="shared" si="22"/>
        <v>46108</v>
      </c>
      <c r="V137" s="147"/>
      <c r="W137" s="147"/>
      <c r="X137" s="148">
        <f t="shared" si="21"/>
        <v>46108</v>
      </c>
      <c r="Y137" s="148"/>
      <c r="Z137" s="8" t="s">
        <v>192</v>
      </c>
      <c r="AA137" s="29"/>
      <c r="AB137" s="28"/>
      <c r="AC137" s="3">
        <v>2</v>
      </c>
      <c r="AD137" s="29" t="s">
        <v>86</v>
      </c>
      <c r="AE137" s="29"/>
      <c r="AF137" s="29"/>
    </row>
    <row r="138" spans="2:32" hidden="1" x14ac:dyDescent="0.25">
      <c r="B138" s="4">
        <v>87</v>
      </c>
      <c r="C138" s="147">
        <f t="shared" si="20"/>
        <v>46109</v>
      </c>
      <c r="D138" s="147"/>
      <c r="E138" s="147"/>
      <c r="F138" s="148">
        <f t="shared" si="19"/>
        <v>46109</v>
      </c>
      <c r="G138" s="148"/>
      <c r="H138" s="8" t="s">
        <v>193</v>
      </c>
      <c r="I138" s="30"/>
      <c r="J138" s="30"/>
      <c r="L138" s="3">
        <v>3</v>
      </c>
      <c r="M138" s="29" t="s">
        <v>87</v>
      </c>
      <c r="N138" s="29"/>
      <c r="O138" s="29"/>
      <c r="P138" s="135"/>
      <c r="Q138" s="135"/>
      <c r="T138" s="28">
        <v>87</v>
      </c>
      <c r="U138" s="147">
        <f t="shared" si="22"/>
        <v>46109</v>
      </c>
      <c r="V138" s="147"/>
      <c r="W138" s="147"/>
      <c r="X138" s="148">
        <f t="shared" si="21"/>
        <v>46109</v>
      </c>
      <c r="Y138" s="148"/>
      <c r="Z138" s="8" t="s">
        <v>193</v>
      </c>
      <c r="AA138" s="29"/>
      <c r="AB138" s="28"/>
      <c r="AC138" s="3">
        <v>3</v>
      </c>
      <c r="AD138" s="29" t="s">
        <v>87</v>
      </c>
      <c r="AE138" s="29"/>
      <c r="AF138" s="29"/>
    </row>
    <row r="139" spans="2:32" hidden="1" x14ac:dyDescent="0.25">
      <c r="B139" s="4">
        <v>88</v>
      </c>
      <c r="C139" s="147">
        <f t="shared" si="20"/>
        <v>46110</v>
      </c>
      <c r="D139" s="147"/>
      <c r="E139" s="147"/>
      <c r="F139" s="148">
        <f t="shared" si="19"/>
        <v>46110</v>
      </c>
      <c r="G139" s="148"/>
      <c r="H139" s="8" t="s">
        <v>194</v>
      </c>
      <c r="I139" s="30"/>
      <c r="J139" s="30"/>
      <c r="L139" s="3">
        <v>4</v>
      </c>
      <c r="M139" s="29" t="s">
        <v>88</v>
      </c>
      <c r="N139" s="29"/>
      <c r="O139" s="29"/>
      <c r="P139" s="135"/>
      <c r="Q139" s="135"/>
      <c r="T139" s="28">
        <v>88</v>
      </c>
      <c r="U139" s="147">
        <f t="shared" si="22"/>
        <v>46110</v>
      </c>
      <c r="V139" s="147"/>
      <c r="W139" s="147"/>
      <c r="X139" s="148">
        <f t="shared" si="21"/>
        <v>46110</v>
      </c>
      <c r="Y139" s="148"/>
      <c r="Z139" s="8" t="s">
        <v>194</v>
      </c>
      <c r="AA139" s="29"/>
      <c r="AB139" s="28"/>
      <c r="AC139" s="3">
        <v>4</v>
      </c>
      <c r="AD139" s="29" t="s">
        <v>88</v>
      </c>
      <c r="AE139" s="29"/>
      <c r="AF139" s="29"/>
    </row>
    <row r="140" spans="2:32" hidden="1" x14ac:dyDescent="0.25">
      <c r="B140" s="4">
        <v>89</v>
      </c>
      <c r="C140" s="147">
        <f t="shared" si="20"/>
        <v>46111</v>
      </c>
      <c r="D140" s="147"/>
      <c r="E140" s="147"/>
      <c r="F140" s="148">
        <f t="shared" si="19"/>
        <v>46111</v>
      </c>
      <c r="G140" s="148"/>
      <c r="H140" s="8" t="s">
        <v>195</v>
      </c>
      <c r="I140" s="30"/>
      <c r="J140" s="30"/>
      <c r="L140" s="3">
        <v>5</v>
      </c>
      <c r="M140" s="29" t="s">
        <v>89</v>
      </c>
      <c r="N140" s="29"/>
      <c r="O140" s="29"/>
      <c r="P140" s="135"/>
      <c r="Q140" s="135"/>
      <c r="T140" s="28">
        <v>89</v>
      </c>
      <c r="U140" s="147">
        <f t="shared" si="22"/>
        <v>46111</v>
      </c>
      <c r="V140" s="147"/>
      <c r="W140" s="147"/>
      <c r="X140" s="148">
        <f t="shared" si="21"/>
        <v>46111</v>
      </c>
      <c r="Y140" s="148"/>
      <c r="Z140" s="8" t="s">
        <v>195</v>
      </c>
      <c r="AA140" s="29"/>
      <c r="AB140" s="28"/>
      <c r="AC140" s="3">
        <v>5</v>
      </c>
      <c r="AD140" s="29" t="s">
        <v>89</v>
      </c>
      <c r="AE140" s="29"/>
      <c r="AF140" s="29"/>
    </row>
    <row r="141" spans="2:32" hidden="1" x14ac:dyDescent="0.25">
      <c r="B141" s="4">
        <v>90</v>
      </c>
      <c r="C141" s="147">
        <f t="shared" si="20"/>
        <v>46112</v>
      </c>
      <c r="D141" s="147"/>
      <c r="E141" s="147"/>
      <c r="F141" s="148">
        <f t="shared" si="19"/>
        <v>46112</v>
      </c>
      <c r="G141" s="148"/>
      <c r="H141" s="8" t="s">
        <v>196</v>
      </c>
      <c r="I141" s="30"/>
      <c r="J141" s="30"/>
      <c r="L141" s="3">
        <v>6</v>
      </c>
      <c r="M141" s="29" t="s">
        <v>90</v>
      </c>
      <c r="N141" s="29"/>
      <c r="O141" s="29"/>
      <c r="P141" s="135"/>
      <c r="Q141" s="135"/>
      <c r="T141" s="28">
        <v>90</v>
      </c>
      <c r="U141" s="147">
        <f t="shared" si="22"/>
        <v>46112</v>
      </c>
      <c r="V141" s="147"/>
      <c r="W141" s="147"/>
      <c r="X141" s="148">
        <f t="shared" si="21"/>
        <v>46112</v>
      </c>
      <c r="Y141" s="148"/>
      <c r="Z141" s="8" t="s">
        <v>196</v>
      </c>
      <c r="AA141" s="29"/>
      <c r="AB141" s="28"/>
      <c r="AC141" s="3">
        <v>6</v>
      </c>
      <c r="AD141" s="29" t="s">
        <v>90</v>
      </c>
      <c r="AE141" s="29"/>
      <c r="AF141" s="29"/>
    </row>
    <row r="142" spans="2:32" hidden="1" x14ac:dyDescent="0.25">
      <c r="B142" s="4">
        <v>91</v>
      </c>
      <c r="C142" s="147">
        <f t="shared" si="20"/>
        <v>46113</v>
      </c>
      <c r="D142" s="147"/>
      <c r="E142" s="147"/>
      <c r="F142" s="148">
        <f t="shared" si="19"/>
        <v>46113</v>
      </c>
      <c r="G142" s="148"/>
      <c r="H142" s="8" t="s">
        <v>197</v>
      </c>
      <c r="I142" s="30"/>
      <c r="J142" s="30"/>
      <c r="L142" s="3">
        <v>7</v>
      </c>
      <c r="M142" s="29" t="s">
        <v>84</v>
      </c>
      <c r="N142" s="29"/>
      <c r="O142" s="29"/>
      <c r="P142" s="135"/>
      <c r="Q142" s="135"/>
      <c r="T142" s="28">
        <v>91</v>
      </c>
      <c r="U142" s="147">
        <f t="shared" si="22"/>
        <v>46113</v>
      </c>
      <c r="V142" s="147"/>
      <c r="W142" s="147"/>
      <c r="X142" s="148">
        <f t="shared" si="21"/>
        <v>46113</v>
      </c>
      <c r="Y142" s="148"/>
      <c r="Z142" s="8" t="s">
        <v>197</v>
      </c>
      <c r="AA142" s="29"/>
      <c r="AB142" s="28"/>
      <c r="AC142" s="3">
        <v>7</v>
      </c>
      <c r="AD142" s="29" t="s">
        <v>84</v>
      </c>
      <c r="AE142" s="29"/>
      <c r="AF142" s="29"/>
    </row>
    <row r="143" spans="2:32" hidden="1" x14ac:dyDescent="0.25">
      <c r="B143" s="4">
        <v>92</v>
      </c>
      <c r="C143" s="147">
        <f t="shared" si="20"/>
        <v>46114</v>
      </c>
      <c r="D143" s="147"/>
      <c r="E143" s="147"/>
      <c r="F143" s="148">
        <f t="shared" si="19"/>
        <v>46114</v>
      </c>
      <c r="G143" s="148"/>
      <c r="H143" s="8" t="s">
        <v>198</v>
      </c>
      <c r="I143" s="30"/>
      <c r="J143" s="30"/>
      <c r="L143" s="3">
        <v>8</v>
      </c>
      <c r="M143" s="29" t="s">
        <v>85</v>
      </c>
      <c r="N143" s="29"/>
      <c r="O143" s="29"/>
      <c r="P143" s="135"/>
      <c r="Q143" s="135"/>
      <c r="T143" s="28">
        <v>92</v>
      </c>
      <c r="U143" s="147">
        <f t="shared" si="22"/>
        <v>46114</v>
      </c>
      <c r="V143" s="147"/>
      <c r="W143" s="147"/>
      <c r="X143" s="148">
        <f t="shared" si="21"/>
        <v>46114</v>
      </c>
      <c r="Y143" s="148"/>
      <c r="Z143" s="8" t="s">
        <v>198</v>
      </c>
      <c r="AA143" s="29"/>
      <c r="AB143" s="28"/>
      <c r="AC143" s="3">
        <v>8</v>
      </c>
      <c r="AD143" s="29" t="s">
        <v>85</v>
      </c>
      <c r="AE143" s="29"/>
      <c r="AF143" s="29"/>
    </row>
    <row r="144" spans="2:32" hidden="1" x14ac:dyDescent="0.25">
      <c r="B144" s="4">
        <v>93</v>
      </c>
      <c r="C144" s="147">
        <f t="shared" si="20"/>
        <v>46115</v>
      </c>
      <c r="D144" s="147"/>
      <c r="E144" s="147"/>
      <c r="F144" s="148">
        <f t="shared" si="19"/>
        <v>46115</v>
      </c>
      <c r="G144" s="148"/>
      <c r="H144" s="8" t="s">
        <v>199</v>
      </c>
      <c r="I144" s="30"/>
      <c r="J144" s="30"/>
      <c r="L144" s="3">
        <v>9</v>
      </c>
      <c r="M144" s="29" t="s">
        <v>86</v>
      </c>
      <c r="N144" s="29"/>
      <c r="O144" s="29"/>
      <c r="P144" s="135"/>
      <c r="Q144" s="135"/>
      <c r="T144" s="28">
        <v>93</v>
      </c>
      <c r="U144" s="147">
        <f t="shared" si="22"/>
        <v>46115</v>
      </c>
      <c r="V144" s="147"/>
      <c r="W144" s="147"/>
      <c r="X144" s="148">
        <f t="shared" si="21"/>
        <v>46115</v>
      </c>
      <c r="Y144" s="148"/>
      <c r="Z144" s="8" t="s">
        <v>199</v>
      </c>
      <c r="AA144" s="29"/>
      <c r="AB144" s="28"/>
      <c r="AC144" s="3">
        <v>9</v>
      </c>
      <c r="AD144" s="29" t="s">
        <v>86</v>
      </c>
      <c r="AE144" s="29"/>
      <c r="AF144" s="29"/>
    </row>
    <row r="145" spans="2:32" hidden="1" x14ac:dyDescent="0.25">
      <c r="B145" s="4">
        <v>94</v>
      </c>
      <c r="C145" s="147">
        <f t="shared" si="20"/>
        <v>46116</v>
      </c>
      <c r="D145" s="147"/>
      <c r="E145" s="147"/>
      <c r="F145" s="148">
        <f t="shared" si="19"/>
        <v>46116</v>
      </c>
      <c r="G145" s="148"/>
      <c r="H145" s="8" t="s">
        <v>200</v>
      </c>
      <c r="I145" s="30"/>
      <c r="J145" s="30"/>
      <c r="L145" s="3">
        <v>10</v>
      </c>
      <c r="M145" s="29" t="s">
        <v>87</v>
      </c>
      <c r="N145" s="29"/>
      <c r="O145" s="29"/>
      <c r="P145" s="135"/>
      <c r="Q145" s="135"/>
      <c r="T145" s="28">
        <v>94</v>
      </c>
      <c r="U145" s="147">
        <f t="shared" si="22"/>
        <v>46116</v>
      </c>
      <c r="V145" s="147"/>
      <c r="W145" s="147"/>
      <c r="X145" s="148">
        <f t="shared" si="21"/>
        <v>46116</v>
      </c>
      <c r="Y145" s="148"/>
      <c r="Z145" s="8" t="s">
        <v>200</v>
      </c>
      <c r="AA145" s="29"/>
      <c r="AB145" s="28"/>
      <c r="AC145" s="3">
        <v>10</v>
      </c>
      <c r="AD145" s="29" t="s">
        <v>87</v>
      </c>
      <c r="AE145" s="29"/>
      <c r="AF145" s="29"/>
    </row>
    <row r="146" spans="2:32" hidden="1" x14ac:dyDescent="0.25">
      <c r="B146" s="4">
        <v>95</v>
      </c>
      <c r="C146" s="147">
        <f t="shared" si="20"/>
        <v>46117</v>
      </c>
      <c r="D146" s="147"/>
      <c r="E146" s="147"/>
      <c r="F146" s="148">
        <f t="shared" si="19"/>
        <v>46117</v>
      </c>
      <c r="G146" s="148"/>
      <c r="H146" s="8" t="s">
        <v>201</v>
      </c>
      <c r="I146" s="30"/>
      <c r="J146" s="30"/>
      <c r="L146" s="3">
        <v>11</v>
      </c>
      <c r="M146" s="29" t="s">
        <v>88</v>
      </c>
      <c r="N146" s="29"/>
      <c r="O146" s="29"/>
      <c r="P146" s="135"/>
      <c r="Q146" s="135"/>
      <c r="T146" s="28">
        <v>95</v>
      </c>
      <c r="U146" s="147">
        <f t="shared" si="22"/>
        <v>46117</v>
      </c>
      <c r="V146" s="147"/>
      <c r="W146" s="147"/>
      <c r="X146" s="148">
        <f t="shared" si="21"/>
        <v>46117</v>
      </c>
      <c r="Y146" s="148"/>
      <c r="Z146" s="8" t="s">
        <v>201</v>
      </c>
      <c r="AA146" s="29"/>
      <c r="AB146" s="28"/>
      <c r="AC146" s="3">
        <v>11</v>
      </c>
      <c r="AD146" s="29" t="s">
        <v>88</v>
      </c>
      <c r="AE146" s="29"/>
      <c r="AF146" s="29"/>
    </row>
    <row r="147" spans="2:32" hidden="1" x14ac:dyDescent="0.25">
      <c r="B147" s="4">
        <v>96</v>
      </c>
      <c r="C147" s="147">
        <f t="shared" si="20"/>
        <v>46118</v>
      </c>
      <c r="D147" s="147"/>
      <c r="E147" s="147"/>
      <c r="F147" s="148">
        <f t="shared" si="19"/>
        <v>46118</v>
      </c>
      <c r="G147" s="148"/>
      <c r="H147" s="8" t="s">
        <v>202</v>
      </c>
      <c r="I147" s="30"/>
      <c r="J147" s="30"/>
      <c r="L147" s="3">
        <v>12</v>
      </c>
      <c r="M147" s="29" t="s">
        <v>89</v>
      </c>
      <c r="N147" s="29"/>
      <c r="O147" s="29"/>
      <c r="P147" s="135"/>
      <c r="Q147" s="135"/>
      <c r="T147" s="28">
        <v>96</v>
      </c>
      <c r="U147" s="147">
        <f t="shared" si="22"/>
        <v>46118</v>
      </c>
      <c r="V147" s="147"/>
      <c r="W147" s="147"/>
      <c r="X147" s="148">
        <f t="shared" si="21"/>
        <v>46118</v>
      </c>
      <c r="Y147" s="148"/>
      <c r="Z147" s="8" t="s">
        <v>202</v>
      </c>
      <c r="AA147" s="29"/>
      <c r="AB147" s="28"/>
      <c r="AC147" s="3">
        <v>12</v>
      </c>
      <c r="AD147" s="29" t="s">
        <v>89</v>
      </c>
      <c r="AE147" s="29"/>
      <c r="AF147" s="29"/>
    </row>
    <row r="148" spans="2:32" hidden="1" x14ac:dyDescent="0.25">
      <c r="B148" s="4">
        <v>97</v>
      </c>
      <c r="C148" s="147">
        <f t="shared" si="20"/>
        <v>46119</v>
      </c>
      <c r="D148" s="147"/>
      <c r="E148" s="147"/>
      <c r="F148" s="148">
        <f t="shared" si="19"/>
        <v>46119</v>
      </c>
      <c r="G148" s="148"/>
      <c r="H148" s="8" t="s">
        <v>203</v>
      </c>
      <c r="I148" s="30"/>
      <c r="J148" s="30"/>
      <c r="L148" s="3">
        <v>13</v>
      </c>
      <c r="M148" s="29" t="s">
        <v>90</v>
      </c>
      <c r="N148" s="29"/>
      <c r="O148" s="29"/>
      <c r="P148" s="135"/>
      <c r="Q148" s="135"/>
      <c r="T148" s="28">
        <v>97</v>
      </c>
      <c r="U148" s="147">
        <f t="shared" si="22"/>
        <v>46119</v>
      </c>
      <c r="V148" s="147"/>
      <c r="W148" s="147"/>
      <c r="X148" s="148">
        <f t="shared" si="21"/>
        <v>46119</v>
      </c>
      <c r="Y148" s="148"/>
      <c r="Z148" s="8" t="s">
        <v>203</v>
      </c>
      <c r="AA148" s="29"/>
      <c r="AB148" s="28"/>
      <c r="AC148" s="3">
        <v>13</v>
      </c>
      <c r="AD148" s="29" t="s">
        <v>90</v>
      </c>
      <c r="AE148" s="29"/>
      <c r="AF148" s="29"/>
    </row>
    <row r="149" spans="2:32" hidden="1" x14ac:dyDescent="0.25">
      <c r="B149" s="4">
        <v>98</v>
      </c>
      <c r="C149" s="147">
        <f t="shared" si="20"/>
        <v>46120</v>
      </c>
      <c r="D149" s="147"/>
      <c r="E149" s="147"/>
      <c r="F149" s="148">
        <f t="shared" si="19"/>
        <v>46120</v>
      </c>
      <c r="G149" s="148"/>
      <c r="H149" s="8" t="s">
        <v>204</v>
      </c>
      <c r="I149" s="30"/>
      <c r="J149" s="30"/>
      <c r="L149" s="3">
        <v>14</v>
      </c>
      <c r="M149" s="29" t="s">
        <v>84</v>
      </c>
      <c r="N149" s="29"/>
      <c r="O149" s="29"/>
      <c r="P149" s="135"/>
      <c r="Q149" s="135"/>
      <c r="T149" s="28">
        <v>98</v>
      </c>
      <c r="U149" s="147">
        <f t="shared" si="22"/>
        <v>46120</v>
      </c>
      <c r="V149" s="147"/>
      <c r="W149" s="147"/>
      <c r="X149" s="148">
        <f t="shared" si="21"/>
        <v>46120</v>
      </c>
      <c r="Y149" s="148"/>
      <c r="Z149" s="8" t="s">
        <v>204</v>
      </c>
      <c r="AA149" s="29"/>
      <c r="AB149" s="28"/>
      <c r="AC149" s="3">
        <v>14</v>
      </c>
      <c r="AD149" s="29" t="s">
        <v>84</v>
      </c>
      <c r="AE149" s="29"/>
      <c r="AF149" s="29"/>
    </row>
    <row r="150" spans="2:32" hidden="1" x14ac:dyDescent="0.25">
      <c r="B150" s="4">
        <v>99</v>
      </c>
      <c r="C150" s="147">
        <f t="shared" si="20"/>
        <v>46121</v>
      </c>
      <c r="D150" s="147"/>
      <c r="E150" s="147"/>
      <c r="F150" s="148">
        <f t="shared" si="19"/>
        <v>46121</v>
      </c>
      <c r="G150" s="148"/>
      <c r="H150" s="8" t="s">
        <v>205</v>
      </c>
      <c r="I150" s="30"/>
      <c r="J150" s="30"/>
      <c r="L150" s="3">
        <v>15</v>
      </c>
      <c r="M150" s="29" t="s">
        <v>85</v>
      </c>
      <c r="N150" s="29"/>
      <c r="O150" s="29"/>
      <c r="P150" s="135"/>
      <c r="Q150" s="135"/>
      <c r="T150" s="28">
        <v>99</v>
      </c>
      <c r="U150" s="147">
        <f t="shared" si="22"/>
        <v>46121</v>
      </c>
      <c r="V150" s="147"/>
      <c r="W150" s="147"/>
      <c r="X150" s="148">
        <f t="shared" si="21"/>
        <v>46121</v>
      </c>
      <c r="Y150" s="148"/>
      <c r="Z150" s="8" t="s">
        <v>205</v>
      </c>
      <c r="AA150" s="29"/>
      <c r="AB150" s="28"/>
      <c r="AC150" s="3">
        <v>15</v>
      </c>
      <c r="AD150" s="29" t="s">
        <v>85</v>
      </c>
      <c r="AE150" s="29"/>
      <c r="AF150" s="29"/>
    </row>
    <row r="151" spans="2:32" hidden="1" x14ac:dyDescent="0.25">
      <c r="B151" s="4">
        <v>100</v>
      </c>
      <c r="C151" s="147">
        <f t="shared" si="20"/>
        <v>46122</v>
      </c>
      <c r="D151" s="147"/>
      <c r="E151" s="147"/>
      <c r="F151" s="148">
        <f t="shared" si="19"/>
        <v>46122</v>
      </c>
      <c r="G151" s="148"/>
      <c r="H151" s="8" t="s">
        <v>206</v>
      </c>
      <c r="I151" s="30"/>
      <c r="J151" s="30"/>
      <c r="L151" s="3">
        <v>16</v>
      </c>
      <c r="M151" s="29" t="s">
        <v>86</v>
      </c>
      <c r="N151" s="29"/>
      <c r="O151" s="29"/>
      <c r="P151" s="135"/>
      <c r="Q151" s="135"/>
      <c r="T151" s="28">
        <v>100</v>
      </c>
      <c r="U151" s="147">
        <f t="shared" si="22"/>
        <v>46122</v>
      </c>
      <c r="V151" s="147"/>
      <c r="W151" s="147"/>
      <c r="X151" s="148">
        <f t="shared" si="21"/>
        <v>46122</v>
      </c>
      <c r="Y151" s="148"/>
      <c r="Z151" s="8" t="s">
        <v>206</v>
      </c>
      <c r="AA151" s="29"/>
      <c r="AB151" s="28"/>
      <c r="AC151" s="3">
        <v>16</v>
      </c>
      <c r="AD151" s="29" t="s">
        <v>86</v>
      </c>
      <c r="AE151" s="29"/>
      <c r="AF151" s="29"/>
    </row>
    <row r="152" spans="2:32" hidden="1" x14ac:dyDescent="0.25">
      <c r="B152" s="4">
        <v>101</v>
      </c>
      <c r="C152" s="147">
        <f t="shared" si="20"/>
        <v>46123</v>
      </c>
      <c r="D152" s="147"/>
      <c r="E152" s="147"/>
      <c r="F152" s="148">
        <f t="shared" si="19"/>
        <v>46123</v>
      </c>
      <c r="G152" s="148"/>
      <c r="H152" s="8" t="s">
        <v>207</v>
      </c>
      <c r="I152" s="30"/>
      <c r="J152" s="30"/>
      <c r="L152" s="3">
        <v>17</v>
      </c>
      <c r="M152" s="29" t="s">
        <v>87</v>
      </c>
      <c r="N152" s="29"/>
      <c r="O152" s="29"/>
      <c r="P152" s="135"/>
      <c r="Q152" s="135"/>
      <c r="T152" s="28">
        <v>101</v>
      </c>
      <c r="U152" s="147">
        <f t="shared" si="22"/>
        <v>46123</v>
      </c>
      <c r="V152" s="147"/>
      <c r="W152" s="147"/>
      <c r="X152" s="148">
        <f t="shared" si="21"/>
        <v>46123</v>
      </c>
      <c r="Y152" s="148"/>
      <c r="Z152" s="8" t="s">
        <v>207</v>
      </c>
      <c r="AA152" s="29"/>
      <c r="AB152" s="28"/>
      <c r="AC152" s="3">
        <v>17</v>
      </c>
      <c r="AD152" s="29" t="s">
        <v>87</v>
      </c>
      <c r="AE152" s="29"/>
      <c r="AF152" s="29"/>
    </row>
    <row r="153" spans="2:32" hidden="1" x14ac:dyDescent="0.25">
      <c r="B153" s="4">
        <v>102</v>
      </c>
      <c r="C153" s="147">
        <f t="shared" si="20"/>
        <v>46124</v>
      </c>
      <c r="D153" s="147"/>
      <c r="E153" s="147"/>
      <c r="F153" s="148">
        <f t="shared" si="19"/>
        <v>46124</v>
      </c>
      <c r="G153" s="148"/>
      <c r="H153" s="8" t="s">
        <v>208</v>
      </c>
      <c r="I153" s="30"/>
      <c r="J153" s="30"/>
      <c r="L153" s="3">
        <v>18</v>
      </c>
      <c r="M153" s="29" t="s">
        <v>88</v>
      </c>
      <c r="N153" s="29"/>
      <c r="O153" s="29"/>
      <c r="P153" s="135"/>
      <c r="Q153" s="135"/>
      <c r="T153" s="28">
        <v>102</v>
      </c>
      <c r="U153" s="147">
        <f t="shared" si="22"/>
        <v>46124</v>
      </c>
      <c r="V153" s="147"/>
      <c r="W153" s="147"/>
      <c r="X153" s="148">
        <f t="shared" si="21"/>
        <v>46124</v>
      </c>
      <c r="Y153" s="148"/>
      <c r="Z153" s="8" t="s">
        <v>208</v>
      </c>
      <c r="AA153" s="29"/>
      <c r="AB153" s="28"/>
      <c r="AC153" s="3">
        <v>18</v>
      </c>
      <c r="AD153" s="29" t="s">
        <v>88</v>
      </c>
      <c r="AE153" s="29"/>
      <c r="AF153" s="29"/>
    </row>
    <row r="154" spans="2:32" hidden="1" x14ac:dyDescent="0.25">
      <c r="B154" s="4">
        <v>103</v>
      </c>
      <c r="C154" s="147">
        <f t="shared" si="20"/>
        <v>46125</v>
      </c>
      <c r="D154" s="147"/>
      <c r="E154" s="147"/>
      <c r="F154" s="148">
        <f t="shared" si="19"/>
        <v>46125</v>
      </c>
      <c r="G154" s="148"/>
      <c r="H154" s="8" t="s">
        <v>209</v>
      </c>
      <c r="I154" s="30"/>
      <c r="J154" s="30"/>
      <c r="L154" s="3">
        <v>19</v>
      </c>
      <c r="M154" s="29" t="s">
        <v>89</v>
      </c>
      <c r="N154" s="29"/>
      <c r="O154" s="29"/>
      <c r="P154" s="135"/>
      <c r="Q154" s="135"/>
      <c r="T154" s="28">
        <v>103</v>
      </c>
      <c r="U154" s="147">
        <f t="shared" si="22"/>
        <v>46125</v>
      </c>
      <c r="V154" s="147"/>
      <c r="W154" s="147"/>
      <c r="X154" s="148">
        <f t="shared" si="21"/>
        <v>46125</v>
      </c>
      <c r="Y154" s="148"/>
      <c r="Z154" s="8" t="s">
        <v>209</v>
      </c>
      <c r="AA154" s="29"/>
      <c r="AB154" s="28"/>
      <c r="AC154" s="3">
        <v>19</v>
      </c>
      <c r="AD154" s="29" t="s">
        <v>89</v>
      </c>
      <c r="AE154" s="29"/>
      <c r="AF154" s="29"/>
    </row>
    <row r="155" spans="2:32" hidden="1" x14ac:dyDescent="0.25">
      <c r="B155" s="4">
        <v>104</v>
      </c>
      <c r="C155" s="147">
        <f t="shared" si="20"/>
        <v>46126</v>
      </c>
      <c r="D155" s="147"/>
      <c r="E155" s="147"/>
      <c r="F155" s="148">
        <f t="shared" si="19"/>
        <v>46126</v>
      </c>
      <c r="G155" s="148"/>
      <c r="H155" s="8" t="s">
        <v>210</v>
      </c>
      <c r="I155" s="30"/>
      <c r="J155" s="30"/>
      <c r="L155" s="3">
        <v>20</v>
      </c>
      <c r="M155" s="29" t="s">
        <v>90</v>
      </c>
      <c r="N155" s="29"/>
      <c r="O155" s="29"/>
      <c r="P155" s="135"/>
      <c r="Q155" s="135"/>
      <c r="T155" s="28">
        <v>104</v>
      </c>
      <c r="U155" s="147">
        <f t="shared" si="22"/>
        <v>46126</v>
      </c>
      <c r="V155" s="147"/>
      <c r="W155" s="147"/>
      <c r="X155" s="148">
        <f t="shared" si="21"/>
        <v>46126</v>
      </c>
      <c r="Y155" s="148"/>
      <c r="Z155" s="8" t="s">
        <v>210</v>
      </c>
      <c r="AA155" s="29"/>
      <c r="AB155" s="28"/>
      <c r="AC155" s="3">
        <v>20</v>
      </c>
      <c r="AD155" s="29" t="s">
        <v>90</v>
      </c>
      <c r="AE155" s="29"/>
      <c r="AF155" s="29"/>
    </row>
    <row r="156" spans="2:32" hidden="1" x14ac:dyDescent="0.25">
      <c r="B156" s="4">
        <v>105</v>
      </c>
      <c r="C156" s="147">
        <f t="shared" si="20"/>
        <v>46127</v>
      </c>
      <c r="D156" s="147"/>
      <c r="E156" s="147"/>
      <c r="F156" s="148">
        <f t="shared" si="19"/>
        <v>46127</v>
      </c>
      <c r="G156" s="148"/>
      <c r="H156" s="8" t="s">
        <v>211</v>
      </c>
      <c r="I156" s="30"/>
      <c r="J156" s="30"/>
      <c r="L156" s="3">
        <v>21</v>
      </c>
      <c r="M156" s="29" t="s">
        <v>84</v>
      </c>
      <c r="N156" s="29"/>
      <c r="O156" s="29"/>
      <c r="P156" s="135"/>
      <c r="Q156" s="135"/>
      <c r="T156" s="28">
        <v>105</v>
      </c>
      <c r="U156" s="147">
        <f t="shared" si="22"/>
        <v>46127</v>
      </c>
      <c r="V156" s="147"/>
      <c r="W156" s="147"/>
      <c r="X156" s="148">
        <f t="shared" si="21"/>
        <v>46127</v>
      </c>
      <c r="Y156" s="148"/>
      <c r="Z156" s="8" t="s">
        <v>211</v>
      </c>
      <c r="AA156" s="29"/>
      <c r="AB156" s="28"/>
      <c r="AC156" s="3">
        <v>21</v>
      </c>
      <c r="AD156" s="29" t="s">
        <v>84</v>
      </c>
      <c r="AE156" s="29"/>
      <c r="AF156" s="29"/>
    </row>
    <row r="157" spans="2:32" hidden="1" x14ac:dyDescent="0.25">
      <c r="B157" s="4">
        <v>106</v>
      </c>
      <c r="C157" s="147">
        <f t="shared" si="20"/>
        <v>46128</v>
      </c>
      <c r="D157" s="147"/>
      <c r="E157" s="147"/>
      <c r="F157" s="148">
        <f t="shared" si="19"/>
        <v>46128</v>
      </c>
      <c r="G157" s="148"/>
      <c r="H157" s="8" t="s">
        <v>212</v>
      </c>
      <c r="I157" s="30"/>
      <c r="J157" s="30"/>
      <c r="L157" s="3">
        <v>22</v>
      </c>
      <c r="M157" s="29" t="s">
        <v>85</v>
      </c>
      <c r="N157" s="29"/>
      <c r="O157" s="29"/>
      <c r="P157" s="135"/>
      <c r="Q157" s="135"/>
      <c r="T157" s="28">
        <v>106</v>
      </c>
      <c r="U157" s="147">
        <f t="shared" si="22"/>
        <v>46128</v>
      </c>
      <c r="V157" s="147"/>
      <c r="W157" s="147"/>
      <c r="X157" s="148">
        <f t="shared" si="21"/>
        <v>46128</v>
      </c>
      <c r="Y157" s="148"/>
      <c r="Z157" s="8" t="s">
        <v>212</v>
      </c>
      <c r="AA157" s="29"/>
      <c r="AB157" s="28"/>
      <c r="AC157" s="3">
        <v>22</v>
      </c>
      <c r="AD157" s="29" t="s">
        <v>85</v>
      </c>
      <c r="AE157" s="29"/>
      <c r="AF157" s="29"/>
    </row>
    <row r="158" spans="2:32" hidden="1" x14ac:dyDescent="0.25">
      <c r="B158" s="4">
        <v>107</v>
      </c>
      <c r="C158" s="147">
        <f t="shared" si="20"/>
        <v>46129</v>
      </c>
      <c r="D158" s="147"/>
      <c r="E158" s="147"/>
      <c r="F158" s="148">
        <f t="shared" ref="F158:F221" si="23">C158</f>
        <v>46129</v>
      </c>
      <c r="G158" s="148"/>
      <c r="H158" s="8" t="s">
        <v>213</v>
      </c>
      <c r="I158" s="30"/>
      <c r="J158" s="30"/>
      <c r="L158" s="3">
        <v>23</v>
      </c>
      <c r="M158" s="29" t="s">
        <v>86</v>
      </c>
      <c r="N158" s="29"/>
      <c r="O158" s="29"/>
      <c r="P158" s="135"/>
      <c r="Q158" s="135"/>
      <c r="T158" s="28">
        <v>107</v>
      </c>
      <c r="U158" s="147">
        <f t="shared" si="22"/>
        <v>46129</v>
      </c>
      <c r="V158" s="147"/>
      <c r="W158" s="147"/>
      <c r="X158" s="148">
        <f t="shared" si="21"/>
        <v>46129</v>
      </c>
      <c r="Y158" s="148"/>
      <c r="Z158" s="8" t="s">
        <v>213</v>
      </c>
      <c r="AA158" s="29"/>
      <c r="AB158" s="28"/>
      <c r="AC158" s="3">
        <v>23</v>
      </c>
      <c r="AD158" s="29" t="s">
        <v>86</v>
      </c>
      <c r="AE158" s="29"/>
      <c r="AF158" s="29"/>
    </row>
    <row r="159" spans="2:32" hidden="1" x14ac:dyDescent="0.25">
      <c r="B159" s="4">
        <v>108</v>
      </c>
      <c r="C159" s="147">
        <f t="shared" si="20"/>
        <v>46130</v>
      </c>
      <c r="D159" s="147"/>
      <c r="E159" s="147"/>
      <c r="F159" s="148">
        <f t="shared" si="23"/>
        <v>46130</v>
      </c>
      <c r="G159" s="148"/>
      <c r="H159" s="8" t="s">
        <v>214</v>
      </c>
      <c r="I159" s="30"/>
      <c r="J159" s="30"/>
      <c r="L159" s="3">
        <v>24</v>
      </c>
      <c r="M159" s="29" t="s">
        <v>87</v>
      </c>
      <c r="N159" s="29"/>
      <c r="O159" s="29"/>
      <c r="P159" s="135"/>
      <c r="Q159" s="135"/>
      <c r="T159" s="28">
        <v>108</v>
      </c>
      <c r="U159" s="147">
        <f t="shared" si="22"/>
        <v>46130</v>
      </c>
      <c r="V159" s="147"/>
      <c r="W159" s="147"/>
      <c r="X159" s="148">
        <f t="shared" si="21"/>
        <v>46130</v>
      </c>
      <c r="Y159" s="148"/>
      <c r="Z159" s="8" t="s">
        <v>214</v>
      </c>
      <c r="AA159" s="29"/>
      <c r="AB159" s="28"/>
      <c r="AC159" s="3">
        <v>24</v>
      </c>
      <c r="AD159" s="29" t="s">
        <v>87</v>
      </c>
      <c r="AE159" s="29"/>
      <c r="AF159" s="29"/>
    </row>
    <row r="160" spans="2:32" hidden="1" x14ac:dyDescent="0.25">
      <c r="B160" s="4">
        <v>109</v>
      </c>
      <c r="C160" s="147">
        <f t="shared" si="20"/>
        <v>46131</v>
      </c>
      <c r="D160" s="147"/>
      <c r="E160" s="147"/>
      <c r="F160" s="148">
        <f t="shared" si="23"/>
        <v>46131</v>
      </c>
      <c r="G160" s="148"/>
      <c r="H160" s="8" t="s">
        <v>215</v>
      </c>
      <c r="I160" s="30"/>
      <c r="J160" s="30"/>
      <c r="L160" s="3">
        <v>25</v>
      </c>
      <c r="M160" s="29" t="s">
        <v>88</v>
      </c>
      <c r="N160" s="29"/>
      <c r="O160" s="29"/>
      <c r="P160" s="135"/>
      <c r="Q160" s="135"/>
      <c r="T160" s="28">
        <v>109</v>
      </c>
      <c r="U160" s="147">
        <f t="shared" si="22"/>
        <v>46131</v>
      </c>
      <c r="V160" s="147"/>
      <c r="W160" s="147"/>
      <c r="X160" s="148">
        <f t="shared" si="21"/>
        <v>46131</v>
      </c>
      <c r="Y160" s="148"/>
      <c r="Z160" s="8" t="s">
        <v>215</v>
      </c>
      <c r="AA160" s="29"/>
      <c r="AB160" s="28"/>
      <c r="AC160" s="3">
        <v>25</v>
      </c>
      <c r="AD160" s="29" t="s">
        <v>88</v>
      </c>
      <c r="AE160" s="29"/>
      <c r="AF160" s="29"/>
    </row>
    <row r="161" spans="2:32" hidden="1" x14ac:dyDescent="0.25">
      <c r="B161" s="4">
        <v>110</v>
      </c>
      <c r="C161" s="147">
        <f t="shared" si="20"/>
        <v>46132</v>
      </c>
      <c r="D161" s="147"/>
      <c r="E161" s="147"/>
      <c r="F161" s="148">
        <f t="shared" si="23"/>
        <v>46132</v>
      </c>
      <c r="G161" s="148"/>
      <c r="H161" s="8" t="s">
        <v>216</v>
      </c>
      <c r="I161" s="30"/>
      <c r="J161" s="30"/>
      <c r="L161" s="3">
        <v>26</v>
      </c>
      <c r="M161" s="29" t="s">
        <v>89</v>
      </c>
      <c r="N161" s="29"/>
      <c r="O161" s="29"/>
      <c r="P161" s="135"/>
      <c r="Q161" s="135"/>
      <c r="T161" s="28">
        <v>110</v>
      </c>
      <c r="U161" s="147">
        <f t="shared" si="22"/>
        <v>46132</v>
      </c>
      <c r="V161" s="147"/>
      <c r="W161" s="147"/>
      <c r="X161" s="148">
        <f t="shared" si="21"/>
        <v>46132</v>
      </c>
      <c r="Y161" s="148"/>
      <c r="Z161" s="8" t="s">
        <v>216</v>
      </c>
      <c r="AA161" s="29"/>
      <c r="AB161" s="28"/>
      <c r="AC161" s="3">
        <v>26</v>
      </c>
      <c r="AD161" s="29" t="s">
        <v>89</v>
      </c>
      <c r="AE161" s="29"/>
      <c r="AF161" s="29"/>
    </row>
    <row r="162" spans="2:32" hidden="1" x14ac:dyDescent="0.25">
      <c r="B162" s="4">
        <v>111</v>
      </c>
      <c r="C162" s="147">
        <f t="shared" si="20"/>
        <v>46133</v>
      </c>
      <c r="D162" s="147"/>
      <c r="E162" s="147"/>
      <c r="F162" s="148">
        <f t="shared" si="23"/>
        <v>46133</v>
      </c>
      <c r="G162" s="148"/>
      <c r="H162" s="8" t="s">
        <v>217</v>
      </c>
      <c r="I162" s="30"/>
      <c r="J162" s="30"/>
      <c r="L162" s="3">
        <v>27</v>
      </c>
      <c r="M162" s="29" t="s">
        <v>90</v>
      </c>
      <c r="N162" s="29"/>
      <c r="O162" s="29"/>
      <c r="P162" s="135"/>
      <c r="Q162" s="135"/>
      <c r="T162" s="28">
        <v>111</v>
      </c>
      <c r="U162" s="147">
        <f t="shared" si="22"/>
        <v>46133</v>
      </c>
      <c r="V162" s="147"/>
      <c r="W162" s="147"/>
      <c r="X162" s="148">
        <f t="shared" si="21"/>
        <v>46133</v>
      </c>
      <c r="Y162" s="148"/>
      <c r="Z162" s="8" t="s">
        <v>217</v>
      </c>
      <c r="AA162" s="29"/>
      <c r="AB162" s="28"/>
      <c r="AC162" s="3">
        <v>27</v>
      </c>
      <c r="AD162" s="29" t="s">
        <v>90</v>
      </c>
      <c r="AE162" s="29"/>
      <c r="AF162" s="29"/>
    </row>
    <row r="163" spans="2:32" hidden="1" x14ac:dyDescent="0.25">
      <c r="B163" s="4">
        <v>112</v>
      </c>
      <c r="C163" s="147">
        <f t="shared" si="20"/>
        <v>46134</v>
      </c>
      <c r="D163" s="147"/>
      <c r="E163" s="147"/>
      <c r="F163" s="148">
        <f t="shared" si="23"/>
        <v>46134</v>
      </c>
      <c r="G163" s="148"/>
      <c r="H163" s="8" t="s">
        <v>218</v>
      </c>
      <c r="I163" s="30"/>
      <c r="J163" s="30"/>
      <c r="L163" s="3">
        <v>28</v>
      </c>
      <c r="M163" s="29" t="s">
        <v>84</v>
      </c>
      <c r="N163" s="29"/>
      <c r="O163" s="29"/>
      <c r="P163" s="135"/>
      <c r="Q163" s="135"/>
      <c r="T163" s="28">
        <v>112</v>
      </c>
      <c r="U163" s="147">
        <f t="shared" si="22"/>
        <v>46134</v>
      </c>
      <c r="V163" s="147"/>
      <c r="W163" s="147"/>
      <c r="X163" s="148">
        <f t="shared" si="21"/>
        <v>46134</v>
      </c>
      <c r="Y163" s="148"/>
      <c r="Z163" s="8" t="s">
        <v>218</v>
      </c>
      <c r="AA163" s="29"/>
      <c r="AB163" s="28"/>
      <c r="AC163" s="3">
        <v>28</v>
      </c>
      <c r="AD163" s="29" t="s">
        <v>84</v>
      </c>
      <c r="AE163" s="29"/>
      <c r="AF163" s="29"/>
    </row>
    <row r="164" spans="2:32" hidden="1" x14ac:dyDescent="0.25">
      <c r="B164" s="4">
        <v>113</v>
      </c>
      <c r="C164" s="147">
        <f t="shared" si="20"/>
        <v>46135</v>
      </c>
      <c r="D164" s="147"/>
      <c r="E164" s="147"/>
      <c r="F164" s="148">
        <f t="shared" si="23"/>
        <v>46135</v>
      </c>
      <c r="G164" s="148"/>
      <c r="H164" s="29" t="s">
        <v>219</v>
      </c>
      <c r="I164" s="30"/>
      <c r="J164" s="30"/>
      <c r="L164" s="3">
        <v>1</v>
      </c>
      <c r="M164" s="29" t="s">
        <v>85</v>
      </c>
      <c r="N164" s="29"/>
      <c r="O164" s="29"/>
      <c r="P164" s="135"/>
      <c r="Q164" s="135"/>
      <c r="T164" s="28">
        <v>113</v>
      </c>
      <c r="U164" s="147">
        <f t="shared" si="22"/>
        <v>46135</v>
      </c>
      <c r="V164" s="147"/>
      <c r="W164" s="147"/>
      <c r="X164" s="148">
        <f t="shared" si="21"/>
        <v>46135</v>
      </c>
      <c r="Y164" s="148"/>
      <c r="Z164" s="29" t="s">
        <v>219</v>
      </c>
      <c r="AA164" s="29"/>
      <c r="AB164" s="28"/>
      <c r="AC164" s="3">
        <v>1</v>
      </c>
      <c r="AD164" s="29" t="s">
        <v>85</v>
      </c>
      <c r="AE164" s="29"/>
      <c r="AF164" s="29"/>
    </row>
    <row r="165" spans="2:32" hidden="1" x14ac:dyDescent="0.25">
      <c r="B165" s="4">
        <v>114</v>
      </c>
      <c r="C165" s="147">
        <f t="shared" si="20"/>
        <v>46136</v>
      </c>
      <c r="D165" s="147"/>
      <c r="E165" s="147"/>
      <c r="F165" s="148">
        <f t="shared" si="23"/>
        <v>46136</v>
      </c>
      <c r="G165" s="148"/>
      <c r="H165" s="29" t="s">
        <v>220</v>
      </c>
      <c r="I165" s="30"/>
      <c r="J165" s="30"/>
      <c r="L165" s="3">
        <v>2</v>
      </c>
      <c r="M165" s="29" t="s">
        <v>86</v>
      </c>
      <c r="N165" s="29"/>
      <c r="O165" s="29"/>
      <c r="P165" s="135"/>
      <c r="Q165" s="135"/>
      <c r="T165" s="28">
        <v>114</v>
      </c>
      <c r="U165" s="147">
        <f t="shared" si="22"/>
        <v>46136</v>
      </c>
      <c r="V165" s="147"/>
      <c r="W165" s="147"/>
      <c r="X165" s="148">
        <f t="shared" si="21"/>
        <v>46136</v>
      </c>
      <c r="Y165" s="148"/>
      <c r="Z165" s="29" t="s">
        <v>220</v>
      </c>
      <c r="AA165" s="29"/>
      <c r="AB165" s="28"/>
      <c r="AC165" s="3">
        <v>2</v>
      </c>
      <c r="AD165" s="29" t="s">
        <v>86</v>
      </c>
      <c r="AE165" s="29"/>
      <c r="AF165" s="29"/>
    </row>
    <row r="166" spans="2:32" hidden="1" x14ac:dyDescent="0.25">
      <c r="B166" s="4">
        <v>115</v>
      </c>
      <c r="C166" s="147">
        <f t="shared" si="20"/>
        <v>46137</v>
      </c>
      <c r="D166" s="147"/>
      <c r="E166" s="147"/>
      <c r="F166" s="148">
        <f t="shared" si="23"/>
        <v>46137</v>
      </c>
      <c r="G166" s="148"/>
      <c r="H166" s="29" t="s">
        <v>221</v>
      </c>
      <c r="I166" s="30"/>
      <c r="J166" s="30"/>
      <c r="L166" s="3">
        <v>3</v>
      </c>
      <c r="M166" s="29" t="s">
        <v>87</v>
      </c>
      <c r="N166" s="29"/>
      <c r="O166" s="29"/>
      <c r="P166" s="135"/>
      <c r="Q166" s="135"/>
      <c r="T166" s="28">
        <v>115</v>
      </c>
      <c r="U166" s="147">
        <f t="shared" si="22"/>
        <v>46137</v>
      </c>
      <c r="V166" s="147"/>
      <c r="W166" s="147"/>
      <c r="X166" s="148">
        <f t="shared" si="21"/>
        <v>46137</v>
      </c>
      <c r="Y166" s="148"/>
      <c r="Z166" s="29" t="s">
        <v>221</v>
      </c>
      <c r="AA166" s="29"/>
      <c r="AB166" s="28"/>
      <c r="AC166" s="3">
        <v>3</v>
      </c>
      <c r="AD166" s="29" t="s">
        <v>87</v>
      </c>
      <c r="AE166" s="29"/>
      <c r="AF166" s="29"/>
    </row>
    <row r="167" spans="2:32" hidden="1" x14ac:dyDescent="0.25">
      <c r="B167" s="4">
        <v>116</v>
      </c>
      <c r="C167" s="147">
        <f t="shared" si="20"/>
        <v>46138</v>
      </c>
      <c r="D167" s="147"/>
      <c r="E167" s="147"/>
      <c r="F167" s="148">
        <f t="shared" si="23"/>
        <v>46138</v>
      </c>
      <c r="G167" s="148"/>
      <c r="H167" s="29" t="s">
        <v>222</v>
      </c>
      <c r="I167" s="30"/>
      <c r="J167" s="30"/>
      <c r="L167" s="3">
        <v>4</v>
      </c>
      <c r="M167" s="29" t="s">
        <v>88</v>
      </c>
      <c r="N167" s="29"/>
      <c r="O167" s="29"/>
      <c r="P167" s="135"/>
      <c r="Q167" s="135"/>
      <c r="T167" s="28">
        <v>116</v>
      </c>
      <c r="U167" s="147">
        <f t="shared" si="22"/>
        <v>46138</v>
      </c>
      <c r="V167" s="147"/>
      <c r="W167" s="147"/>
      <c r="X167" s="148">
        <f t="shared" si="21"/>
        <v>46138</v>
      </c>
      <c r="Y167" s="148"/>
      <c r="Z167" s="29" t="s">
        <v>222</v>
      </c>
      <c r="AA167" s="29"/>
      <c r="AB167" s="28"/>
      <c r="AC167" s="3">
        <v>4</v>
      </c>
      <c r="AD167" s="29" t="s">
        <v>88</v>
      </c>
      <c r="AE167" s="29"/>
      <c r="AF167" s="29"/>
    </row>
    <row r="168" spans="2:32" hidden="1" x14ac:dyDescent="0.25">
      <c r="B168" s="4">
        <v>117</v>
      </c>
      <c r="C168" s="147">
        <f t="shared" si="20"/>
        <v>46139</v>
      </c>
      <c r="D168" s="147"/>
      <c r="E168" s="147"/>
      <c r="F168" s="148">
        <f t="shared" si="23"/>
        <v>46139</v>
      </c>
      <c r="G168" s="148"/>
      <c r="H168" s="29" t="s">
        <v>223</v>
      </c>
      <c r="I168" s="30"/>
      <c r="J168" s="30"/>
      <c r="L168" s="3">
        <v>5</v>
      </c>
      <c r="M168" s="29" t="s">
        <v>89</v>
      </c>
      <c r="N168" s="29"/>
      <c r="O168" s="29"/>
      <c r="P168" s="135"/>
      <c r="Q168" s="135"/>
      <c r="T168" s="28">
        <v>117</v>
      </c>
      <c r="U168" s="147">
        <f t="shared" si="22"/>
        <v>46139</v>
      </c>
      <c r="V168" s="147"/>
      <c r="W168" s="147"/>
      <c r="X168" s="148">
        <f t="shared" si="21"/>
        <v>46139</v>
      </c>
      <c r="Y168" s="148"/>
      <c r="Z168" s="29" t="s">
        <v>223</v>
      </c>
      <c r="AA168" s="29"/>
      <c r="AB168" s="28"/>
      <c r="AC168" s="3">
        <v>5</v>
      </c>
      <c r="AD168" s="29" t="s">
        <v>89</v>
      </c>
      <c r="AE168" s="29"/>
      <c r="AF168" s="29"/>
    </row>
    <row r="169" spans="2:32" hidden="1" x14ac:dyDescent="0.25">
      <c r="B169" s="4">
        <v>118</v>
      </c>
      <c r="C169" s="147">
        <f t="shared" si="20"/>
        <v>46140</v>
      </c>
      <c r="D169" s="147"/>
      <c r="E169" s="147"/>
      <c r="F169" s="148">
        <f t="shared" si="23"/>
        <v>46140</v>
      </c>
      <c r="G169" s="148"/>
      <c r="H169" s="29" t="s">
        <v>224</v>
      </c>
      <c r="I169" s="30"/>
      <c r="J169" s="30"/>
      <c r="L169" s="3">
        <v>6</v>
      </c>
      <c r="M169" s="29" t="s">
        <v>90</v>
      </c>
      <c r="N169" s="29"/>
      <c r="O169" s="29"/>
      <c r="P169" s="135"/>
      <c r="Q169" s="135"/>
      <c r="T169" s="28">
        <v>118</v>
      </c>
      <c r="U169" s="147">
        <f t="shared" si="22"/>
        <v>46140</v>
      </c>
      <c r="V169" s="147"/>
      <c r="W169" s="147"/>
      <c r="X169" s="148">
        <f t="shared" si="21"/>
        <v>46140</v>
      </c>
      <c r="Y169" s="148"/>
      <c r="Z169" s="29" t="s">
        <v>224</v>
      </c>
      <c r="AA169" s="29"/>
      <c r="AB169" s="28"/>
      <c r="AC169" s="3">
        <v>6</v>
      </c>
      <c r="AD169" s="29" t="s">
        <v>90</v>
      </c>
      <c r="AE169" s="29"/>
      <c r="AF169" s="29"/>
    </row>
    <row r="170" spans="2:32" hidden="1" x14ac:dyDescent="0.25">
      <c r="B170" s="4">
        <v>119</v>
      </c>
      <c r="C170" s="147">
        <f t="shared" ref="C170:C233" si="24">C169+1</f>
        <v>46141</v>
      </c>
      <c r="D170" s="147"/>
      <c r="E170" s="147"/>
      <c r="F170" s="148">
        <f t="shared" si="23"/>
        <v>46141</v>
      </c>
      <c r="G170" s="148"/>
      <c r="H170" s="29" t="s">
        <v>471</v>
      </c>
      <c r="I170" s="30"/>
      <c r="J170" s="30"/>
      <c r="L170" s="3">
        <v>7</v>
      </c>
      <c r="M170" s="29" t="s">
        <v>84</v>
      </c>
      <c r="N170" s="29"/>
      <c r="O170" s="29"/>
      <c r="P170" s="135"/>
      <c r="Q170" s="135"/>
      <c r="T170" s="28">
        <v>119</v>
      </c>
      <c r="U170" s="147">
        <f t="shared" si="22"/>
        <v>46141</v>
      </c>
      <c r="V170" s="147"/>
      <c r="W170" s="147"/>
      <c r="X170" s="148">
        <f t="shared" si="21"/>
        <v>46141</v>
      </c>
      <c r="Y170" s="148"/>
      <c r="Z170" s="29" t="s">
        <v>471</v>
      </c>
      <c r="AA170" s="29"/>
      <c r="AB170" s="28"/>
      <c r="AC170" s="3">
        <v>7</v>
      </c>
      <c r="AD170" s="29" t="s">
        <v>84</v>
      </c>
      <c r="AE170" s="29"/>
      <c r="AF170" s="29"/>
    </row>
    <row r="171" spans="2:32" hidden="1" x14ac:dyDescent="0.25">
      <c r="B171" s="4">
        <v>120</v>
      </c>
      <c r="C171" s="147">
        <f t="shared" si="24"/>
        <v>46142</v>
      </c>
      <c r="D171" s="147"/>
      <c r="E171" s="147"/>
      <c r="F171" s="148">
        <f t="shared" si="23"/>
        <v>46142</v>
      </c>
      <c r="G171" s="148"/>
      <c r="H171" s="29" t="s">
        <v>225</v>
      </c>
      <c r="I171" s="30"/>
      <c r="J171" s="30"/>
      <c r="L171" s="3">
        <v>8</v>
      </c>
      <c r="M171" s="29" t="s">
        <v>85</v>
      </c>
      <c r="N171" s="29"/>
      <c r="O171" s="29"/>
      <c r="P171" s="135"/>
      <c r="Q171" s="135"/>
      <c r="T171" s="28">
        <v>120</v>
      </c>
      <c r="U171" s="147">
        <f t="shared" si="22"/>
        <v>46142</v>
      </c>
      <c r="V171" s="147"/>
      <c r="W171" s="147"/>
      <c r="X171" s="148">
        <f t="shared" si="21"/>
        <v>46142</v>
      </c>
      <c r="Y171" s="148"/>
      <c r="Z171" s="29" t="s">
        <v>225</v>
      </c>
      <c r="AA171" s="29"/>
      <c r="AB171" s="28"/>
      <c r="AC171" s="3">
        <v>8</v>
      </c>
      <c r="AD171" s="29" t="s">
        <v>85</v>
      </c>
      <c r="AE171" s="29"/>
      <c r="AF171" s="29"/>
    </row>
    <row r="172" spans="2:32" hidden="1" x14ac:dyDescent="0.25">
      <c r="B172" s="4">
        <v>121</v>
      </c>
      <c r="C172" s="147">
        <f t="shared" si="24"/>
        <v>46143</v>
      </c>
      <c r="D172" s="147"/>
      <c r="E172" s="147"/>
      <c r="F172" s="148">
        <f t="shared" si="23"/>
        <v>46143</v>
      </c>
      <c r="G172" s="148"/>
      <c r="H172" s="29" t="s">
        <v>226</v>
      </c>
      <c r="I172" s="30"/>
      <c r="J172" s="30"/>
      <c r="L172" s="3">
        <v>9</v>
      </c>
      <c r="M172" s="29" t="s">
        <v>86</v>
      </c>
      <c r="N172" s="29"/>
      <c r="O172" s="29"/>
      <c r="P172" s="135"/>
      <c r="Q172" s="135"/>
      <c r="T172" s="28">
        <v>121</v>
      </c>
      <c r="U172" s="147">
        <f t="shared" si="22"/>
        <v>46143</v>
      </c>
      <c r="V172" s="147"/>
      <c r="W172" s="147"/>
      <c r="X172" s="148">
        <f t="shared" si="21"/>
        <v>46143</v>
      </c>
      <c r="Y172" s="148"/>
      <c r="Z172" s="29" t="s">
        <v>226</v>
      </c>
      <c r="AA172" s="29"/>
      <c r="AB172" s="28"/>
      <c r="AC172" s="3">
        <v>9</v>
      </c>
      <c r="AD172" s="29" t="s">
        <v>86</v>
      </c>
      <c r="AE172" s="29"/>
      <c r="AF172" s="29"/>
    </row>
    <row r="173" spans="2:32" hidden="1" x14ac:dyDescent="0.25">
      <c r="B173" s="4">
        <v>122</v>
      </c>
      <c r="C173" s="147">
        <f t="shared" si="24"/>
        <v>46144</v>
      </c>
      <c r="D173" s="147"/>
      <c r="E173" s="147"/>
      <c r="F173" s="148">
        <f t="shared" si="23"/>
        <v>46144</v>
      </c>
      <c r="G173" s="148"/>
      <c r="H173" s="29" t="s">
        <v>227</v>
      </c>
      <c r="I173" s="30"/>
      <c r="J173" s="30"/>
      <c r="L173" s="3">
        <v>10</v>
      </c>
      <c r="M173" s="29" t="s">
        <v>87</v>
      </c>
      <c r="N173" s="29"/>
      <c r="O173" s="29"/>
      <c r="P173" s="135"/>
      <c r="Q173" s="135"/>
      <c r="T173" s="28">
        <v>122</v>
      </c>
      <c r="U173" s="147">
        <f t="shared" si="22"/>
        <v>46144</v>
      </c>
      <c r="V173" s="147"/>
      <c r="W173" s="147"/>
      <c r="X173" s="148">
        <f t="shared" si="21"/>
        <v>46144</v>
      </c>
      <c r="Y173" s="148"/>
      <c r="Z173" s="29" t="s">
        <v>227</v>
      </c>
      <c r="AA173" s="29"/>
      <c r="AB173" s="28"/>
      <c r="AC173" s="3">
        <v>10</v>
      </c>
      <c r="AD173" s="29" t="s">
        <v>87</v>
      </c>
      <c r="AE173" s="29"/>
      <c r="AF173" s="29"/>
    </row>
    <row r="174" spans="2:32" hidden="1" x14ac:dyDescent="0.25">
      <c r="B174" s="4">
        <v>123</v>
      </c>
      <c r="C174" s="147">
        <f t="shared" si="24"/>
        <v>46145</v>
      </c>
      <c r="D174" s="147"/>
      <c r="E174" s="147"/>
      <c r="F174" s="148">
        <f t="shared" si="23"/>
        <v>46145</v>
      </c>
      <c r="G174" s="148"/>
      <c r="H174" s="29" t="s">
        <v>228</v>
      </c>
      <c r="I174" s="30"/>
      <c r="J174" s="30"/>
      <c r="L174" s="3">
        <v>11</v>
      </c>
      <c r="M174" s="29" t="s">
        <v>88</v>
      </c>
      <c r="N174" s="29"/>
      <c r="O174" s="29"/>
      <c r="P174" s="135"/>
      <c r="Q174" s="135"/>
      <c r="T174" s="28">
        <v>123</v>
      </c>
      <c r="U174" s="147">
        <f t="shared" si="22"/>
        <v>46145</v>
      </c>
      <c r="V174" s="147"/>
      <c r="W174" s="147"/>
      <c r="X174" s="148">
        <f t="shared" si="21"/>
        <v>46145</v>
      </c>
      <c r="Y174" s="148"/>
      <c r="Z174" s="29" t="s">
        <v>228</v>
      </c>
      <c r="AA174" s="29"/>
      <c r="AB174" s="28"/>
      <c r="AC174" s="3">
        <v>11</v>
      </c>
      <c r="AD174" s="29" t="s">
        <v>88</v>
      </c>
      <c r="AE174" s="29"/>
      <c r="AF174" s="29"/>
    </row>
    <row r="175" spans="2:32" hidden="1" x14ac:dyDescent="0.25">
      <c r="B175" s="4">
        <v>124</v>
      </c>
      <c r="C175" s="147">
        <f t="shared" si="24"/>
        <v>46146</v>
      </c>
      <c r="D175" s="147"/>
      <c r="E175" s="147"/>
      <c r="F175" s="148">
        <f t="shared" si="23"/>
        <v>46146</v>
      </c>
      <c r="G175" s="148"/>
      <c r="H175" s="29" t="s">
        <v>229</v>
      </c>
      <c r="I175" s="30"/>
      <c r="J175" s="30"/>
      <c r="L175" s="3">
        <v>12</v>
      </c>
      <c r="M175" s="29" t="s">
        <v>89</v>
      </c>
      <c r="N175" s="29"/>
      <c r="O175" s="29"/>
      <c r="P175" s="135"/>
      <c r="Q175" s="135"/>
      <c r="T175" s="28">
        <v>124</v>
      </c>
      <c r="U175" s="147">
        <f t="shared" si="22"/>
        <v>46146</v>
      </c>
      <c r="V175" s="147"/>
      <c r="W175" s="147"/>
      <c r="X175" s="148">
        <f t="shared" si="21"/>
        <v>46146</v>
      </c>
      <c r="Y175" s="148"/>
      <c r="Z175" s="29" t="s">
        <v>229</v>
      </c>
      <c r="AA175" s="29"/>
      <c r="AB175" s="28"/>
      <c r="AC175" s="3">
        <v>12</v>
      </c>
      <c r="AD175" s="29" t="s">
        <v>89</v>
      </c>
      <c r="AE175" s="29"/>
      <c r="AF175" s="29"/>
    </row>
    <row r="176" spans="2:32" hidden="1" x14ac:dyDescent="0.25">
      <c r="B176" s="4">
        <v>125</v>
      </c>
      <c r="C176" s="147">
        <f t="shared" si="24"/>
        <v>46147</v>
      </c>
      <c r="D176" s="147"/>
      <c r="E176" s="147"/>
      <c r="F176" s="148">
        <f t="shared" si="23"/>
        <v>46147</v>
      </c>
      <c r="G176" s="148"/>
      <c r="H176" s="29" t="s">
        <v>230</v>
      </c>
      <c r="I176" s="30"/>
      <c r="J176" s="30"/>
      <c r="L176" s="3">
        <v>13</v>
      </c>
      <c r="M176" s="29" t="s">
        <v>90</v>
      </c>
      <c r="N176" s="29"/>
      <c r="O176" s="29"/>
      <c r="P176" s="135"/>
      <c r="Q176" s="135"/>
      <c r="T176" s="28">
        <v>125</v>
      </c>
      <c r="U176" s="147">
        <f t="shared" si="22"/>
        <v>46147</v>
      </c>
      <c r="V176" s="147"/>
      <c r="W176" s="147"/>
      <c r="X176" s="148">
        <f t="shared" si="21"/>
        <v>46147</v>
      </c>
      <c r="Y176" s="148"/>
      <c r="Z176" s="29" t="s">
        <v>230</v>
      </c>
      <c r="AA176" s="29"/>
      <c r="AB176" s="28"/>
      <c r="AC176" s="3">
        <v>13</v>
      </c>
      <c r="AD176" s="29" t="s">
        <v>90</v>
      </c>
      <c r="AE176" s="29"/>
      <c r="AF176" s="29"/>
    </row>
    <row r="177" spans="2:32" hidden="1" x14ac:dyDescent="0.25">
      <c r="B177" s="4">
        <v>126</v>
      </c>
      <c r="C177" s="147">
        <f t="shared" si="24"/>
        <v>46148</v>
      </c>
      <c r="D177" s="147"/>
      <c r="E177" s="147"/>
      <c r="F177" s="148">
        <f t="shared" si="23"/>
        <v>46148</v>
      </c>
      <c r="G177" s="148"/>
      <c r="H177" s="29" t="s">
        <v>231</v>
      </c>
      <c r="I177" s="30"/>
      <c r="J177" s="30"/>
      <c r="L177" s="3">
        <v>14</v>
      </c>
      <c r="M177" s="29" t="s">
        <v>84</v>
      </c>
      <c r="N177" s="29"/>
      <c r="O177" s="29"/>
      <c r="P177" s="135"/>
      <c r="Q177" s="135"/>
      <c r="T177" s="28">
        <v>126</v>
      </c>
      <c r="U177" s="147">
        <f t="shared" si="22"/>
        <v>46148</v>
      </c>
      <c r="V177" s="147"/>
      <c r="W177" s="147"/>
      <c r="X177" s="148">
        <f t="shared" si="21"/>
        <v>46148</v>
      </c>
      <c r="Y177" s="148"/>
      <c r="Z177" s="29" t="s">
        <v>231</v>
      </c>
      <c r="AA177" s="29"/>
      <c r="AB177" s="28"/>
      <c r="AC177" s="3">
        <v>14</v>
      </c>
      <c r="AD177" s="29" t="s">
        <v>84</v>
      </c>
      <c r="AE177" s="29"/>
      <c r="AF177" s="29"/>
    </row>
    <row r="178" spans="2:32" hidden="1" x14ac:dyDescent="0.25">
      <c r="B178" s="4">
        <v>127</v>
      </c>
      <c r="C178" s="147">
        <f t="shared" si="24"/>
        <v>46149</v>
      </c>
      <c r="D178" s="147"/>
      <c r="E178" s="147"/>
      <c r="F178" s="148">
        <f t="shared" si="23"/>
        <v>46149</v>
      </c>
      <c r="G178" s="148"/>
      <c r="H178" s="29" t="s">
        <v>232</v>
      </c>
      <c r="I178" s="30"/>
      <c r="J178" s="30"/>
      <c r="L178" s="3">
        <v>15</v>
      </c>
      <c r="M178" s="29" t="s">
        <v>85</v>
      </c>
      <c r="N178" s="29"/>
      <c r="O178" s="29"/>
      <c r="P178" s="135"/>
      <c r="Q178" s="135"/>
      <c r="T178" s="28">
        <v>127</v>
      </c>
      <c r="U178" s="147">
        <f t="shared" si="22"/>
        <v>46149</v>
      </c>
      <c r="V178" s="147"/>
      <c r="W178" s="147"/>
      <c r="X178" s="148">
        <f t="shared" si="21"/>
        <v>46149</v>
      </c>
      <c r="Y178" s="148"/>
      <c r="Z178" s="29" t="s">
        <v>232</v>
      </c>
      <c r="AA178" s="29"/>
      <c r="AB178" s="28"/>
      <c r="AC178" s="3">
        <v>15</v>
      </c>
      <c r="AD178" s="29" t="s">
        <v>85</v>
      </c>
      <c r="AE178" s="29"/>
      <c r="AF178" s="29"/>
    </row>
    <row r="179" spans="2:32" hidden="1" x14ac:dyDescent="0.25">
      <c r="B179" s="4">
        <v>128</v>
      </c>
      <c r="C179" s="147">
        <f t="shared" si="24"/>
        <v>46150</v>
      </c>
      <c r="D179" s="147"/>
      <c r="E179" s="147"/>
      <c r="F179" s="148">
        <f t="shared" si="23"/>
        <v>46150</v>
      </c>
      <c r="G179" s="148"/>
      <c r="H179" s="29" t="s">
        <v>233</v>
      </c>
      <c r="I179" s="30"/>
      <c r="J179" s="30"/>
      <c r="L179" s="3">
        <v>16</v>
      </c>
      <c r="M179" s="29" t="s">
        <v>86</v>
      </c>
      <c r="N179" s="29"/>
      <c r="O179" s="29"/>
      <c r="P179" s="135"/>
      <c r="Q179" s="135"/>
      <c r="T179" s="28">
        <v>128</v>
      </c>
      <c r="U179" s="147">
        <f t="shared" si="22"/>
        <v>46150</v>
      </c>
      <c r="V179" s="147"/>
      <c r="W179" s="147"/>
      <c r="X179" s="148">
        <f t="shared" si="21"/>
        <v>46150</v>
      </c>
      <c r="Y179" s="148"/>
      <c r="Z179" s="29" t="s">
        <v>233</v>
      </c>
      <c r="AA179" s="29"/>
      <c r="AB179" s="28"/>
      <c r="AC179" s="3">
        <v>16</v>
      </c>
      <c r="AD179" s="29" t="s">
        <v>86</v>
      </c>
      <c r="AE179" s="29"/>
      <c r="AF179" s="29"/>
    </row>
    <row r="180" spans="2:32" hidden="1" x14ac:dyDescent="0.25">
      <c r="B180" s="4">
        <v>129</v>
      </c>
      <c r="C180" s="147">
        <f t="shared" si="24"/>
        <v>46151</v>
      </c>
      <c r="D180" s="147"/>
      <c r="E180" s="147"/>
      <c r="F180" s="148">
        <f t="shared" si="23"/>
        <v>46151</v>
      </c>
      <c r="G180" s="148"/>
      <c r="H180" s="29" t="s">
        <v>234</v>
      </c>
      <c r="I180" s="30"/>
      <c r="J180" s="30"/>
      <c r="L180" s="3">
        <v>17</v>
      </c>
      <c r="M180" s="29" t="s">
        <v>87</v>
      </c>
      <c r="N180" s="29"/>
      <c r="O180" s="29"/>
      <c r="P180" s="135"/>
      <c r="Q180" s="135"/>
      <c r="T180" s="28">
        <v>129</v>
      </c>
      <c r="U180" s="147">
        <f t="shared" si="22"/>
        <v>46151</v>
      </c>
      <c r="V180" s="147"/>
      <c r="W180" s="147"/>
      <c r="X180" s="148">
        <f t="shared" si="21"/>
        <v>46151</v>
      </c>
      <c r="Y180" s="148"/>
      <c r="Z180" s="29" t="s">
        <v>234</v>
      </c>
      <c r="AA180" s="29"/>
      <c r="AB180" s="28"/>
      <c r="AC180" s="3">
        <v>17</v>
      </c>
      <c r="AD180" s="29" t="s">
        <v>87</v>
      </c>
      <c r="AE180" s="29"/>
      <c r="AF180" s="29"/>
    </row>
    <row r="181" spans="2:32" hidden="1" x14ac:dyDescent="0.25">
      <c r="B181" s="4">
        <v>130</v>
      </c>
      <c r="C181" s="147">
        <f t="shared" si="24"/>
        <v>46152</v>
      </c>
      <c r="D181" s="147"/>
      <c r="E181" s="147"/>
      <c r="F181" s="148">
        <f t="shared" si="23"/>
        <v>46152</v>
      </c>
      <c r="G181" s="148"/>
      <c r="H181" s="29" t="s">
        <v>235</v>
      </c>
      <c r="I181" s="30"/>
      <c r="J181" s="30"/>
      <c r="L181" s="3">
        <v>18</v>
      </c>
      <c r="M181" s="29" t="s">
        <v>88</v>
      </c>
      <c r="N181" s="29"/>
      <c r="O181" s="29"/>
      <c r="P181" s="135"/>
      <c r="Q181" s="135"/>
      <c r="T181" s="28">
        <v>130</v>
      </c>
      <c r="U181" s="147">
        <f t="shared" si="22"/>
        <v>46152</v>
      </c>
      <c r="V181" s="147"/>
      <c r="W181" s="147"/>
      <c r="X181" s="148">
        <f t="shared" ref="X181:X225" si="25">U181</f>
        <v>46152</v>
      </c>
      <c r="Y181" s="148"/>
      <c r="Z181" s="29" t="s">
        <v>235</v>
      </c>
      <c r="AA181" s="29"/>
      <c r="AB181" s="28"/>
      <c r="AC181" s="3">
        <v>18</v>
      </c>
      <c r="AD181" s="29" t="s">
        <v>88</v>
      </c>
      <c r="AE181" s="29"/>
      <c r="AF181" s="29"/>
    </row>
    <row r="182" spans="2:32" hidden="1" x14ac:dyDescent="0.25">
      <c r="B182" s="4">
        <v>131</v>
      </c>
      <c r="C182" s="147">
        <f t="shared" si="24"/>
        <v>46153</v>
      </c>
      <c r="D182" s="147"/>
      <c r="E182" s="147"/>
      <c r="F182" s="148">
        <f t="shared" si="23"/>
        <v>46153</v>
      </c>
      <c r="G182" s="148"/>
      <c r="H182" s="29" t="s">
        <v>236</v>
      </c>
      <c r="I182" s="30"/>
      <c r="J182" s="30"/>
      <c r="L182" s="3">
        <v>19</v>
      </c>
      <c r="M182" s="29" t="s">
        <v>89</v>
      </c>
      <c r="N182" s="29"/>
      <c r="O182" s="29"/>
      <c r="P182" s="135"/>
      <c r="Q182" s="135"/>
      <c r="T182" s="28">
        <v>131</v>
      </c>
      <c r="U182" s="147">
        <f t="shared" si="22"/>
        <v>46153</v>
      </c>
      <c r="V182" s="147"/>
      <c r="W182" s="147"/>
      <c r="X182" s="148">
        <f t="shared" si="25"/>
        <v>46153</v>
      </c>
      <c r="Y182" s="148"/>
      <c r="Z182" s="29" t="s">
        <v>236</v>
      </c>
      <c r="AA182" s="29"/>
      <c r="AB182" s="28"/>
      <c r="AC182" s="3">
        <v>19</v>
      </c>
      <c r="AD182" s="29" t="s">
        <v>89</v>
      </c>
      <c r="AE182" s="29"/>
      <c r="AF182" s="29"/>
    </row>
    <row r="183" spans="2:32" hidden="1" x14ac:dyDescent="0.25">
      <c r="B183" s="4">
        <v>132</v>
      </c>
      <c r="C183" s="147">
        <f t="shared" si="24"/>
        <v>46154</v>
      </c>
      <c r="D183" s="147"/>
      <c r="E183" s="147"/>
      <c r="F183" s="148">
        <f t="shared" si="23"/>
        <v>46154</v>
      </c>
      <c r="G183" s="148"/>
      <c r="H183" s="29" t="s">
        <v>237</v>
      </c>
      <c r="I183" s="30"/>
      <c r="J183" s="30"/>
      <c r="L183" s="3">
        <v>20</v>
      </c>
      <c r="M183" s="29" t="s">
        <v>90</v>
      </c>
      <c r="N183" s="29"/>
      <c r="O183" s="29"/>
      <c r="P183" s="135"/>
      <c r="Q183" s="135"/>
      <c r="T183" s="28">
        <v>132</v>
      </c>
      <c r="U183" s="147">
        <f t="shared" si="22"/>
        <v>46154</v>
      </c>
      <c r="V183" s="147"/>
      <c r="W183" s="147"/>
      <c r="X183" s="148">
        <f t="shared" si="25"/>
        <v>46154</v>
      </c>
      <c r="Y183" s="148"/>
      <c r="Z183" s="29" t="s">
        <v>237</v>
      </c>
      <c r="AA183" s="29"/>
      <c r="AB183" s="28"/>
      <c r="AC183" s="3">
        <v>20</v>
      </c>
      <c r="AD183" s="29" t="s">
        <v>90</v>
      </c>
      <c r="AE183" s="29"/>
      <c r="AF183" s="29"/>
    </row>
    <row r="184" spans="2:32" hidden="1" x14ac:dyDescent="0.25">
      <c r="B184" s="4">
        <v>133</v>
      </c>
      <c r="C184" s="147">
        <f t="shared" si="24"/>
        <v>46155</v>
      </c>
      <c r="D184" s="147"/>
      <c r="E184" s="147"/>
      <c r="F184" s="148">
        <f t="shared" si="23"/>
        <v>46155</v>
      </c>
      <c r="G184" s="148"/>
      <c r="H184" s="29" t="s">
        <v>238</v>
      </c>
      <c r="I184" s="30"/>
      <c r="J184" s="30"/>
      <c r="L184" s="3">
        <v>21</v>
      </c>
      <c r="M184" s="29" t="s">
        <v>84</v>
      </c>
      <c r="N184" s="29"/>
      <c r="O184" s="29"/>
      <c r="P184" s="135"/>
      <c r="Q184" s="135"/>
      <c r="T184" s="28">
        <v>133</v>
      </c>
      <c r="U184" s="147">
        <f t="shared" si="22"/>
        <v>46155</v>
      </c>
      <c r="V184" s="147"/>
      <c r="W184" s="147"/>
      <c r="X184" s="148">
        <f t="shared" si="25"/>
        <v>46155</v>
      </c>
      <c r="Y184" s="148"/>
      <c r="Z184" s="29" t="s">
        <v>238</v>
      </c>
      <c r="AA184" s="29"/>
      <c r="AB184" s="28"/>
      <c r="AC184" s="3">
        <v>21</v>
      </c>
      <c r="AD184" s="29" t="s">
        <v>84</v>
      </c>
      <c r="AE184" s="29"/>
      <c r="AF184" s="29"/>
    </row>
    <row r="185" spans="2:32" hidden="1" x14ac:dyDescent="0.25">
      <c r="B185" s="4">
        <v>134</v>
      </c>
      <c r="C185" s="147">
        <f t="shared" si="24"/>
        <v>46156</v>
      </c>
      <c r="D185" s="147"/>
      <c r="E185" s="147"/>
      <c r="F185" s="148">
        <f t="shared" si="23"/>
        <v>46156</v>
      </c>
      <c r="G185" s="148"/>
      <c r="H185" s="29" t="s">
        <v>239</v>
      </c>
      <c r="I185" s="30"/>
      <c r="J185" s="30"/>
      <c r="L185" s="3">
        <v>22</v>
      </c>
      <c r="M185" s="29" t="s">
        <v>85</v>
      </c>
      <c r="N185" s="29"/>
      <c r="O185" s="29"/>
      <c r="P185" s="135"/>
      <c r="Q185" s="135"/>
      <c r="T185" s="28">
        <v>134</v>
      </c>
      <c r="U185" s="147">
        <f t="shared" si="22"/>
        <v>46156</v>
      </c>
      <c r="V185" s="147"/>
      <c r="W185" s="147"/>
      <c r="X185" s="148">
        <f t="shared" si="25"/>
        <v>46156</v>
      </c>
      <c r="Y185" s="148"/>
      <c r="Z185" s="29" t="s">
        <v>239</v>
      </c>
      <c r="AA185" s="29"/>
      <c r="AB185" s="28"/>
      <c r="AC185" s="3">
        <v>22</v>
      </c>
      <c r="AD185" s="29" t="s">
        <v>85</v>
      </c>
      <c r="AE185" s="29"/>
      <c r="AF185" s="29"/>
    </row>
    <row r="186" spans="2:32" hidden="1" x14ac:dyDescent="0.25">
      <c r="B186" s="4">
        <v>135</v>
      </c>
      <c r="C186" s="147">
        <f t="shared" si="24"/>
        <v>46157</v>
      </c>
      <c r="D186" s="147"/>
      <c r="E186" s="147"/>
      <c r="F186" s="148">
        <f t="shared" si="23"/>
        <v>46157</v>
      </c>
      <c r="G186" s="148"/>
      <c r="H186" s="29" t="s">
        <v>240</v>
      </c>
      <c r="I186" s="30"/>
      <c r="J186" s="30"/>
      <c r="L186" s="3">
        <v>23</v>
      </c>
      <c r="M186" s="29" t="s">
        <v>86</v>
      </c>
      <c r="N186" s="29"/>
      <c r="O186" s="29"/>
      <c r="P186" s="135"/>
      <c r="Q186" s="135"/>
      <c r="T186" s="28">
        <v>135</v>
      </c>
      <c r="U186" s="147">
        <f t="shared" si="22"/>
        <v>46157</v>
      </c>
      <c r="V186" s="147"/>
      <c r="W186" s="147"/>
      <c r="X186" s="148">
        <f t="shared" si="25"/>
        <v>46157</v>
      </c>
      <c r="Y186" s="148"/>
      <c r="Z186" s="29" t="s">
        <v>240</v>
      </c>
      <c r="AA186" s="29"/>
      <c r="AB186" s="28"/>
      <c r="AC186" s="3">
        <v>23</v>
      </c>
      <c r="AD186" s="29" t="s">
        <v>86</v>
      </c>
      <c r="AE186" s="29"/>
      <c r="AF186" s="29"/>
    </row>
    <row r="187" spans="2:32" hidden="1" x14ac:dyDescent="0.25">
      <c r="B187" s="4">
        <v>136</v>
      </c>
      <c r="C187" s="147">
        <f t="shared" si="24"/>
        <v>46158</v>
      </c>
      <c r="D187" s="147"/>
      <c r="E187" s="147"/>
      <c r="F187" s="148">
        <f t="shared" si="23"/>
        <v>46158</v>
      </c>
      <c r="G187" s="148"/>
      <c r="H187" s="29" t="s">
        <v>241</v>
      </c>
      <c r="I187" s="30"/>
      <c r="J187" s="30"/>
      <c r="L187" s="3">
        <v>24</v>
      </c>
      <c r="M187" s="29" t="s">
        <v>87</v>
      </c>
      <c r="N187" s="29"/>
      <c r="O187" s="29"/>
      <c r="P187" s="135"/>
      <c r="Q187" s="135"/>
      <c r="T187" s="28">
        <v>136</v>
      </c>
      <c r="U187" s="147">
        <f t="shared" si="22"/>
        <v>46158</v>
      </c>
      <c r="V187" s="147"/>
      <c r="W187" s="147"/>
      <c r="X187" s="148">
        <f t="shared" si="25"/>
        <v>46158</v>
      </c>
      <c r="Y187" s="148"/>
      <c r="Z187" s="29" t="s">
        <v>241</v>
      </c>
      <c r="AA187" s="29"/>
      <c r="AB187" s="28"/>
      <c r="AC187" s="3">
        <v>24</v>
      </c>
      <c r="AD187" s="29" t="s">
        <v>87</v>
      </c>
      <c r="AE187" s="29"/>
      <c r="AF187" s="29"/>
    </row>
    <row r="188" spans="2:32" hidden="1" x14ac:dyDescent="0.25">
      <c r="B188" s="4">
        <v>137</v>
      </c>
      <c r="C188" s="147">
        <f t="shared" si="24"/>
        <v>46159</v>
      </c>
      <c r="D188" s="147"/>
      <c r="E188" s="147"/>
      <c r="F188" s="148">
        <f t="shared" si="23"/>
        <v>46159</v>
      </c>
      <c r="G188" s="148"/>
      <c r="H188" s="29" t="s">
        <v>242</v>
      </c>
      <c r="I188" s="30"/>
      <c r="J188" s="30"/>
      <c r="L188" s="3">
        <v>25</v>
      </c>
      <c r="M188" s="29" t="s">
        <v>88</v>
      </c>
      <c r="N188" s="29"/>
      <c r="O188" s="29"/>
      <c r="P188" s="135"/>
      <c r="Q188" s="135"/>
      <c r="T188" s="28">
        <v>137</v>
      </c>
      <c r="U188" s="147">
        <f t="shared" si="22"/>
        <v>46159</v>
      </c>
      <c r="V188" s="147"/>
      <c r="W188" s="147"/>
      <c r="X188" s="148">
        <f t="shared" si="25"/>
        <v>46159</v>
      </c>
      <c r="Y188" s="148"/>
      <c r="Z188" s="29" t="s">
        <v>242</v>
      </c>
      <c r="AA188" s="29"/>
      <c r="AB188" s="28"/>
      <c r="AC188" s="3">
        <v>25</v>
      </c>
      <c r="AD188" s="29" t="s">
        <v>88</v>
      </c>
      <c r="AE188" s="29"/>
      <c r="AF188" s="29"/>
    </row>
    <row r="189" spans="2:32" hidden="1" x14ac:dyDescent="0.25">
      <c r="B189" s="4">
        <v>138</v>
      </c>
      <c r="C189" s="147">
        <f t="shared" si="24"/>
        <v>46160</v>
      </c>
      <c r="D189" s="147"/>
      <c r="E189" s="147"/>
      <c r="F189" s="148">
        <f t="shared" si="23"/>
        <v>46160</v>
      </c>
      <c r="G189" s="148"/>
      <c r="H189" s="29" t="s">
        <v>243</v>
      </c>
      <c r="I189" s="30"/>
      <c r="J189" s="30"/>
      <c r="L189" s="3">
        <v>26</v>
      </c>
      <c r="M189" s="29" t="s">
        <v>89</v>
      </c>
      <c r="N189" s="29"/>
      <c r="O189" s="29"/>
      <c r="P189" s="135"/>
      <c r="Q189" s="135"/>
      <c r="T189" s="28">
        <v>138</v>
      </c>
      <c r="U189" s="147">
        <f t="shared" si="22"/>
        <v>46160</v>
      </c>
      <c r="V189" s="147"/>
      <c r="W189" s="147"/>
      <c r="X189" s="148">
        <f t="shared" si="25"/>
        <v>46160</v>
      </c>
      <c r="Y189" s="148"/>
      <c r="Z189" s="29" t="s">
        <v>243</v>
      </c>
      <c r="AA189" s="29"/>
      <c r="AB189" s="28"/>
      <c r="AC189" s="3">
        <v>26</v>
      </c>
      <c r="AD189" s="29" t="s">
        <v>89</v>
      </c>
      <c r="AE189" s="29"/>
      <c r="AF189" s="29"/>
    </row>
    <row r="190" spans="2:32" hidden="1" x14ac:dyDescent="0.25">
      <c r="B190" s="4">
        <v>139</v>
      </c>
      <c r="C190" s="147">
        <f t="shared" si="24"/>
        <v>46161</v>
      </c>
      <c r="D190" s="147"/>
      <c r="E190" s="147"/>
      <c r="F190" s="148">
        <f t="shared" si="23"/>
        <v>46161</v>
      </c>
      <c r="G190" s="148"/>
      <c r="H190" s="29" t="s">
        <v>244</v>
      </c>
      <c r="I190" s="30"/>
      <c r="J190" s="30"/>
      <c r="L190" s="3">
        <v>27</v>
      </c>
      <c r="M190" s="29" t="s">
        <v>90</v>
      </c>
      <c r="N190" s="29"/>
      <c r="O190" s="29"/>
      <c r="P190" s="135"/>
      <c r="Q190" s="135"/>
      <c r="T190" s="28">
        <v>139</v>
      </c>
      <c r="U190" s="147">
        <f t="shared" si="22"/>
        <v>46161</v>
      </c>
      <c r="V190" s="147"/>
      <c r="W190" s="147"/>
      <c r="X190" s="148">
        <f t="shared" si="25"/>
        <v>46161</v>
      </c>
      <c r="Y190" s="148"/>
      <c r="Z190" s="29" t="s">
        <v>244</v>
      </c>
      <c r="AA190" s="29"/>
      <c r="AB190" s="28"/>
      <c r="AC190" s="3">
        <v>27</v>
      </c>
      <c r="AD190" s="29" t="s">
        <v>90</v>
      </c>
      <c r="AE190" s="29"/>
      <c r="AF190" s="29"/>
    </row>
    <row r="191" spans="2:32" hidden="1" x14ac:dyDescent="0.25">
      <c r="B191" s="4">
        <v>140</v>
      </c>
      <c r="C191" s="147">
        <f t="shared" si="24"/>
        <v>46162</v>
      </c>
      <c r="D191" s="147"/>
      <c r="E191" s="147"/>
      <c r="F191" s="148">
        <f t="shared" si="23"/>
        <v>46162</v>
      </c>
      <c r="G191" s="148"/>
      <c r="H191" s="29" t="s">
        <v>245</v>
      </c>
      <c r="I191" s="30"/>
      <c r="J191" s="30"/>
      <c r="L191" s="3">
        <v>28</v>
      </c>
      <c r="M191" s="29" t="s">
        <v>84</v>
      </c>
      <c r="N191" s="29"/>
      <c r="O191" s="29"/>
      <c r="P191" s="135"/>
      <c r="Q191" s="135"/>
      <c r="T191" s="28">
        <v>140</v>
      </c>
      <c r="U191" s="147">
        <f t="shared" ref="U191:U255" si="26">U190+1</f>
        <v>46162</v>
      </c>
      <c r="V191" s="147"/>
      <c r="W191" s="147"/>
      <c r="X191" s="148">
        <f t="shared" si="25"/>
        <v>46162</v>
      </c>
      <c r="Y191" s="148"/>
      <c r="Z191" s="29" t="s">
        <v>245</v>
      </c>
      <c r="AA191" s="29"/>
      <c r="AB191" s="28"/>
      <c r="AC191" s="3">
        <v>28</v>
      </c>
      <c r="AD191" s="29" t="s">
        <v>84</v>
      </c>
      <c r="AE191" s="29"/>
      <c r="AF191" s="29"/>
    </row>
    <row r="192" spans="2:32" hidden="1" x14ac:dyDescent="0.25">
      <c r="B192" s="4">
        <v>141</v>
      </c>
      <c r="C192" s="147">
        <f t="shared" si="24"/>
        <v>46163</v>
      </c>
      <c r="D192" s="147"/>
      <c r="E192" s="147"/>
      <c r="F192" s="148">
        <f t="shared" si="23"/>
        <v>46163</v>
      </c>
      <c r="G192" s="148"/>
      <c r="H192" s="8" t="s">
        <v>246</v>
      </c>
      <c r="I192" s="30"/>
      <c r="J192" s="30"/>
      <c r="L192" s="3">
        <v>1</v>
      </c>
      <c r="M192" s="29" t="s">
        <v>85</v>
      </c>
      <c r="N192" s="29"/>
      <c r="O192" s="29"/>
      <c r="P192" s="135"/>
      <c r="Q192" s="135"/>
      <c r="T192" s="28">
        <v>141</v>
      </c>
      <c r="U192" s="147">
        <f t="shared" si="26"/>
        <v>46163</v>
      </c>
      <c r="V192" s="147"/>
      <c r="W192" s="147"/>
      <c r="X192" s="148">
        <f t="shared" si="25"/>
        <v>46163</v>
      </c>
      <c r="Y192" s="148"/>
      <c r="Z192" s="8" t="s">
        <v>246</v>
      </c>
      <c r="AA192" s="29"/>
      <c r="AB192" s="28"/>
      <c r="AC192" s="3">
        <v>1</v>
      </c>
      <c r="AD192" s="29" t="s">
        <v>85</v>
      </c>
      <c r="AE192" s="29"/>
      <c r="AF192" s="29"/>
    </row>
    <row r="193" spans="2:32" hidden="1" x14ac:dyDescent="0.25">
      <c r="B193" s="4">
        <v>142</v>
      </c>
      <c r="C193" s="147">
        <f t="shared" si="24"/>
        <v>46164</v>
      </c>
      <c r="D193" s="147"/>
      <c r="E193" s="147"/>
      <c r="F193" s="148">
        <f t="shared" si="23"/>
        <v>46164</v>
      </c>
      <c r="G193" s="148"/>
      <c r="H193" s="8" t="s">
        <v>247</v>
      </c>
      <c r="I193" s="30"/>
      <c r="J193" s="30"/>
      <c r="L193" s="3">
        <v>2</v>
      </c>
      <c r="M193" s="29" t="s">
        <v>86</v>
      </c>
      <c r="N193" s="29"/>
      <c r="O193" s="29"/>
      <c r="P193" s="135"/>
      <c r="Q193" s="135"/>
      <c r="T193" s="28">
        <v>142</v>
      </c>
      <c r="U193" s="147">
        <f t="shared" si="26"/>
        <v>46164</v>
      </c>
      <c r="V193" s="147"/>
      <c r="W193" s="147"/>
      <c r="X193" s="148">
        <f t="shared" si="25"/>
        <v>46164</v>
      </c>
      <c r="Y193" s="148"/>
      <c r="Z193" s="8" t="s">
        <v>247</v>
      </c>
      <c r="AA193" s="29"/>
      <c r="AB193" s="28"/>
      <c r="AC193" s="3">
        <v>2</v>
      </c>
      <c r="AD193" s="29" t="s">
        <v>86</v>
      </c>
      <c r="AE193" s="29"/>
      <c r="AF193" s="29"/>
    </row>
    <row r="194" spans="2:32" hidden="1" x14ac:dyDescent="0.25">
      <c r="B194" s="4">
        <v>143</v>
      </c>
      <c r="C194" s="147">
        <f t="shared" si="24"/>
        <v>46165</v>
      </c>
      <c r="D194" s="147"/>
      <c r="E194" s="147"/>
      <c r="F194" s="148">
        <f t="shared" si="23"/>
        <v>46165</v>
      </c>
      <c r="G194" s="148"/>
      <c r="H194" s="8" t="s">
        <v>248</v>
      </c>
      <c r="I194" s="30"/>
      <c r="J194" s="30"/>
      <c r="L194" s="3">
        <v>3</v>
      </c>
      <c r="M194" s="29" t="s">
        <v>87</v>
      </c>
      <c r="N194" s="29"/>
      <c r="O194" s="29"/>
      <c r="P194" s="135"/>
      <c r="Q194" s="135"/>
      <c r="T194" s="28">
        <v>143</v>
      </c>
      <c r="U194" s="147">
        <f t="shared" si="26"/>
        <v>46165</v>
      </c>
      <c r="V194" s="147"/>
      <c r="W194" s="147"/>
      <c r="X194" s="148">
        <f t="shared" si="25"/>
        <v>46165</v>
      </c>
      <c r="Y194" s="148"/>
      <c r="Z194" s="8" t="s">
        <v>248</v>
      </c>
      <c r="AA194" s="29"/>
      <c r="AB194" s="28"/>
      <c r="AC194" s="3">
        <v>3</v>
      </c>
      <c r="AD194" s="29" t="s">
        <v>87</v>
      </c>
      <c r="AE194" s="29"/>
      <c r="AF194" s="29"/>
    </row>
    <row r="195" spans="2:32" hidden="1" x14ac:dyDescent="0.25">
      <c r="B195" s="4">
        <v>144</v>
      </c>
      <c r="C195" s="147">
        <f t="shared" si="24"/>
        <v>46166</v>
      </c>
      <c r="D195" s="147"/>
      <c r="E195" s="147"/>
      <c r="F195" s="148">
        <f t="shared" si="23"/>
        <v>46166</v>
      </c>
      <c r="G195" s="148"/>
      <c r="H195" s="8" t="s">
        <v>249</v>
      </c>
      <c r="I195" s="30"/>
      <c r="J195" s="30"/>
      <c r="L195" s="3">
        <v>4</v>
      </c>
      <c r="M195" s="29" t="s">
        <v>88</v>
      </c>
      <c r="N195" s="29"/>
      <c r="O195" s="29"/>
      <c r="P195" s="135"/>
      <c r="Q195" s="135"/>
      <c r="T195" s="28">
        <v>144</v>
      </c>
      <c r="U195" s="147">
        <f t="shared" si="26"/>
        <v>46166</v>
      </c>
      <c r="V195" s="147"/>
      <c r="W195" s="147"/>
      <c r="X195" s="148">
        <f t="shared" si="25"/>
        <v>46166</v>
      </c>
      <c r="Y195" s="148"/>
      <c r="Z195" s="8" t="s">
        <v>249</v>
      </c>
      <c r="AA195" s="29"/>
      <c r="AB195" s="28"/>
      <c r="AC195" s="3">
        <v>4</v>
      </c>
      <c r="AD195" s="29" t="s">
        <v>88</v>
      </c>
      <c r="AE195" s="29"/>
      <c r="AF195" s="29"/>
    </row>
    <row r="196" spans="2:32" hidden="1" x14ac:dyDescent="0.25">
      <c r="B196" s="4">
        <v>145</v>
      </c>
      <c r="C196" s="147">
        <f t="shared" si="24"/>
        <v>46167</v>
      </c>
      <c r="D196" s="147"/>
      <c r="E196" s="147"/>
      <c r="F196" s="148">
        <f t="shared" si="23"/>
        <v>46167</v>
      </c>
      <c r="G196" s="148"/>
      <c r="H196" s="8" t="s">
        <v>250</v>
      </c>
      <c r="I196" s="30"/>
      <c r="J196" s="30"/>
      <c r="L196" s="3">
        <v>5</v>
      </c>
      <c r="M196" s="29" t="s">
        <v>89</v>
      </c>
      <c r="N196" s="29"/>
      <c r="O196" s="29"/>
      <c r="P196" s="135"/>
      <c r="Q196" s="135"/>
      <c r="T196" s="28">
        <v>145</v>
      </c>
      <c r="U196" s="147">
        <f t="shared" si="26"/>
        <v>46167</v>
      </c>
      <c r="V196" s="147"/>
      <c r="W196" s="147"/>
      <c r="X196" s="148">
        <f t="shared" si="25"/>
        <v>46167</v>
      </c>
      <c r="Y196" s="148"/>
      <c r="Z196" s="8" t="s">
        <v>250</v>
      </c>
      <c r="AA196" s="29"/>
      <c r="AB196" s="28"/>
      <c r="AC196" s="3">
        <v>5</v>
      </c>
      <c r="AD196" s="29" t="s">
        <v>89</v>
      </c>
      <c r="AE196" s="29"/>
      <c r="AF196" s="29"/>
    </row>
    <row r="197" spans="2:32" hidden="1" x14ac:dyDescent="0.25">
      <c r="B197" s="4">
        <v>146</v>
      </c>
      <c r="C197" s="147">
        <f t="shared" si="24"/>
        <v>46168</v>
      </c>
      <c r="D197" s="147"/>
      <c r="E197" s="147"/>
      <c r="F197" s="148">
        <f t="shared" si="23"/>
        <v>46168</v>
      </c>
      <c r="G197" s="148"/>
      <c r="H197" s="8" t="s">
        <v>251</v>
      </c>
      <c r="I197" s="30"/>
      <c r="J197" s="30"/>
      <c r="L197" s="3">
        <v>6</v>
      </c>
      <c r="M197" s="29" t="s">
        <v>90</v>
      </c>
      <c r="N197" s="29"/>
      <c r="O197" s="29"/>
      <c r="P197" s="135"/>
      <c r="Q197" s="135"/>
      <c r="T197" s="28">
        <v>146</v>
      </c>
      <c r="U197" s="147">
        <f t="shared" si="26"/>
        <v>46168</v>
      </c>
      <c r="V197" s="147"/>
      <c r="W197" s="147"/>
      <c r="X197" s="148">
        <f t="shared" si="25"/>
        <v>46168</v>
      </c>
      <c r="Y197" s="148"/>
      <c r="Z197" s="8" t="s">
        <v>251</v>
      </c>
      <c r="AA197" s="29"/>
      <c r="AB197" s="28"/>
      <c r="AC197" s="3">
        <v>6</v>
      </c>
      <c r="AD197" s="29" t="s">
        <v>90</v>
      </c>
      <c r="AE197" s="29"/>
      <c r="AF197" s="29"/>
    </row>
    <row r="198" spans="2:32" hidden="1" x14ac:dyDescent="0.25">
      <c r="B198" s="4">
        <v>147</v>
      </c>
      <c r="C198" s="147">
        <f t="shared" si="24"/>
        <v>46169</v>
      </c>
      <c r="D198" s="147"/>
      <c r="E198" s="147"/>
      <c r="F198" s="148">
        <f t="shared" si="23"/>
        <v>46169</v>
      </c>
      <c r="G198" s="148"/>
      <c r="H198" s="8" t="s">
        <v>252</v>
      </c>
      <c r="I198" s="30"/>
      <c r="J198" s="30"/>
      <c r="L198" s="3">
        <v>7</v>
      </c>
      <c r="M198" s="29" t="s">
        <v>84</v>
      </c>
      <c r="N198" s="29"/>
      <c r="O198" s="29"/>
      <c r="P198" s="135"/>
      <c r="Q198" s="135"/>
      <c r="T198" s="28">
        <v>147</v>
      </c>
      <c r="U198" s="147">
        <f t="shared" si="26"/>
        <v>46169</v>
      </c>
      <c r="V198" s="147"/>
      <c r="W198" s="147"/>
      <c r="X198" s="148">
        <f t="shared" si="25"/>
        <v>46169</v>
      </c>
      <c r="Y198" s="148"/>
      <c r="Z198" s="8" t="s">
        <v>252</v>
      </c>
      <c r="AA198" s="29"/>
      <c r="AB198" s="28"/>
      <c r="AC198" s="3">
        <v>7</v>
      </c>
      <c r="AD198" s="29" t="s">
        <v>84</v>
      </c>
      <c r="AE198" s="29"/>
      <c r="AF198" s="29"/>
    </row>
    <row r="199" spans="2:32" hidden="1" x14ac:dyDescent="0.25">
      <c r="B199" s="4">
        <v>148</v>
      </c>
      <c r="C199" s="147">
        <f t="shared" si="24"/>
        <v>46170</v>
      </c>
      <c r="D199" s="147"/>
      <c r="E199" s="147"/>
      <c r="F199" s="148">
        <f t="shared" si="23"/>
        <v>46170</v>
      </c>
      <c r="G199" s="148"/>
      <c r="H199" s="8" t="s">
        <v>253</v>
      </c>
      <c r="I199" s="30"/>
      <c r="J199" s="30"/>
      <c r="L199" s="3">
        <v>8</v>
      </c>
      <c r="M199" s="29" t="s">
        <v>85</v>
      </c>
      <c r="N199" s="29"/>
      <c r="O199" s="29"/>
      <c r="P199" s="135"/>
      <c r="Q199" s="135"/>
      <c r="T199" s="28">
        <v>148</v>
      </c>
      <c r="U199" s="147">
        <f t="shared" si="26"/>
        <v>46170</v>
      </c>
      <c r="V199" s="147"/>
      <c r="W199" s="147"/>
      <c r="X199" s="148">
        <f t="shared" si="25"/>
        <v>46170</v>
      </c>
      <c r="Y199" s="148"/>
      <c r="Z199" s="8" t="s">
        <v>253</v>
      </c>
      <c r="AA199" s="29"/>
      <c r="AB199" s="28"/>
      <c r="AC199" s="3">
        <v>8</v>
      </c>
      <c r="AD199" s="29" t="s">
        <v>85</v>
      </c>
      <c r="AE199" s="29"/>
      <c r="AF199" s="29"/>
    </row>
    <row r="200" spans="2:32" hidden="1" x14ac:dyDescent="0.25">
      <c r="B200" s="4">
        <v>149</v>
      </c>
      <c r="C200" s="147">
        <f t="shared" si="24"/>
        <v>46171</v>
      </c>
      <c r="D200" s="147"/>
      <c r="E200" s="147"/>
      <c r="F200" s="148">
        <f t="shared" si="23"/>
        <v>46171</v>
      </c>
      <c r="G200" s="148"/>
      <c r="H200" s="8" t="s">
        <v>254</v>
      </c>
      <c r="I200" s="30"/>
      <c r="J200" s="30"/>
      <c r="L200" s="3">
        <v>9</v>
      </c>
      <c r="M200" s="29" t="s">
        <v>86</v>
      </c>
      <c r="N200" s="29"/>
      <c r="O200" s="29"/>
      <c r="P200" s="135"/>
      <c r="Q200" s="135"/>
      <c r="T200" s="28">
        <v>149</v>
      </c>
      <c r="U200" s="147">
        <f t="shared" si="26"/>
        <v>46171</v>
      </c>
      <c r="V200" s="147"/>
      <c r="W200" s="147"/>
      <c r="X200" s="148">
        <f t="shared" si="25"/>
        <v>46171</v>
      </c>
      <c r="Y200" s="148"/>
      <c r="Z200" s="8" t="s">
        <v>254</v>
      </c>
      <c r="AA200" s="29"/>
      <c r="AB200" s="28"/>
      <c r="AC200" s="3">
        <v>9</v>
      </c>
      <c r="AD200" s="29" t="s">
        <v>86</v>
      </c>
      <c r="AE200" s="29"/>
      <c r="AF200" s="29"/>
    </row>
    <row r="201" spans="2:32" hidden="1" x14ac:dyDescent="0.25">
      <c r="B201" s="4">
        <v>150</v>
      </c>
      <c r="C201" s="147">
        <f t="shared" si="24"/>
        <v>46172</v>
      </c>
      <c r="D201" s="147"/>
      <c r="E201" s="147"/>
      <c r="F201" s="148">
        <f t="shared" si="23"/>
        <v>46172</v>
      </c>
      <c r="G201" s="148"/>
      <c r="H201" s="8" t="s">
        <v>255</v>
      </c>
      <c r="I201" s="30"/>
      <c r="J201" s="30"/>
      <c r="L201" s="3">
        <v>10</v>
      </c>
      <c r="M201" s="29" t="s">
        <v>87</v>
      </c>
      <c r="N201" s="29"/>
      <c r="O201" s="29"/>
      <c r="P201" s="135"/>
      <c r="Q201" s="135"/>
      <c r="T201" s="28">
        <v>150</v>
      </c>
      <c r="U201" s="147">
        <f t="shared" si="26"/>
        <v>46172</v>
      </c>
      <c r="V201" s="147"/>
      <c r="W201" s="147"/>
      <c r="X201" s="148">
        <f t="shared" si="25"/>
        <v>46172</v>
      </c>
      <c r="Y201" s="148"/>
      <c r="Z201" s="8" t="s">
        <v>255</v>
      </c>
      <c r="AA201" s="29"/>
      <c r="AB201" s="28"/>
      <c r="AC201" s="3">
        <v>10</v>
      </c>
      <c r="AD201" s="29" t="s">
        <v>87</v>
      </c>
      <c r="AE201" s="29"/>
      <c r="AF201" s="29"/>
    </row>
    <row r="202" spans="2:32" hidden="1" x14ac:dyDescent="0.25">
      <c r="B202" s="4">
        <v>151</v>
      </c>
      <c r="C202" s="147">
        <f t="shared" si="24"/>
        <v>46173</v>
      </c>
      <c r="D202" s="147"/>
      <c r="E202" s="147"/>
      <c r="F202" s="148">
        <f t="shared" si="23"/>
        <v>46173</v>
      </c>
      <c r="G202" s="148"/>
      <c r="H202" s="8" t="s">
        <v>256</v>
      </c>
      <c r="I202" s="30"/>
      <c r="J202" s="30"/>
      <c r="L202" s="3">
        <v>11</v>
      </c>
      <c r="M202" s="29" t="s">
        <v>88</v>
      </c>
      <c r="N202" s="29"/>
      <c r="O202" s="29"/>
      <c r="P202" s="135"/>
      <c r="Q202" s="135"/>
      <c r="T202" s="28">
        <v>151</v>
      </c>
      <c r="U202" s="147">
        <f t="shared" si="26"/>
        <v>46173</v>
      </c>
      <c r="V202" s="147"/>
      <c r="W202" s="147"/>
      <c r="X202" s="148">
        <f t="shared" si="25"/>
        <v>46173</v>
      </c>
      <c r="Y202" s="148"/>
      <c r="Z202" s="8" t="s">
        <v>256</v>
      </c>
      <c r="AA202" s="29"/>
      <c r="AB202" s="28"/>
      <c r="AC202" s="3">
        <v>11</v>
      </c>
      <c r="AD202" s="29" t="s">
        <v>88</v>
      </c>
      <c r="AE202" s="29"/>
      <c r="AF202" s="29"/>
    </row>
    <row r="203" spans="2:32" hidden="1" x14ac:dyDescent="0.25">
      <c r="B203" s="4">
        <v>152</v>
      </c>
      <c r="C203" s="147">
        <f t="shared" si="24"/>
        <v>46174</v>
      </c>
      <c r="D203" s="147"/>
      <c r="E203" s="147"/>
      <c r="F203" s="148">
        <f t="shared" si="23"/>
        <v>46174</v>
      </c>
      <c r="G203" s="148"/>
      <c r="H203" s="8" t="s">
        <v>257</v>
      </c>
      <c r="I203" s="30"/>
      <c r="J203" s="30"/>
      <c r="L203" s="3">
        <v>12</v>
      </c>
      <c r="M203" s="29" t="s">
        <v>89</v>
      </c>
      <c r="N203" s="29"/>
      <c r="O203" s="29"/>
      <c r="P203" s="135"/>
      <c r="Q203" s="135"/>
      <c r="T203" s="28">
        <v>152</v>
      </c>
      <c r="U203" s="147">
        <f t="shared" si="26"/>
        <v>46174</v>
      </c>
      <c r="V203" s="147"/>
      <c r="W203" s="147"/>
      <c r="X203" s="148">
        <f t="shared" si="25"/>
        <v>46174</v>
      </c>
      <c r="Y203" s="148"/>
      <c r="Z203" s="8" t="s">
        <v>257</v>
      </c>
      <c r="AA203" s="29"/>
      <c r="AB203" s="28"/>
      <c r="AC203" s="3">
        <v>12</v>
      </c>
      <c r="AD203" s="29" t="s">
        <v>89</v>
      </c>
      <c r="AE203" s="29"/>
      <c r="AF203" s="29"/>
    </row>
    <row r="204" spans="2:32" hidden="1" x14ac:dyDescent="0.25">
      <c r="B204" s="4">
        <v>153</v>
      </c>
      <c r="C204" s="147">
        <f t="shared" si="24"/>
        <v>46175</v>
      </c>
      <c r="D204" s="147"/>
      <c r="E204" s="147"/>
      <c r="F204" s="148">
        <f t="shared" si="23"/>
        <v>46175</v>
      </c>
      <c r="G204" s="148"/>
      <c r="H204" s="8" t="s">
        <v>258</v>
      </c>
      <c r="I204" s="30"/>
      <c r="J204" s="30"/>
      <c r="L204" s="3">
        <v>13</v>
      </c>
      <c r="M204" s="29" t="s">
        <v>90</v>
      </c>
      <c r="N204" s="29"/>
      <c r="O204" s="29"/>
      <c r="P204" s="135"/>
      <c r="Q204" s="135"/>
      <c r="T204" s="28">
        <v>153</v>
      </c>
      <c r="U204" s="147">
        <f t="shared" si="26"/>
        <v>46175</v>
      </c>
      <c r="V204" s="147"/>
      <c r="W204" s="147"/>
      <c r="X204" s="148">
        <f t="shared" si="25"/>
        <v>46175</v>
      </c>
      <c r="Y204" s="148"/>
      <c r="Z204" s="8" t="s">
        <v>258</v>
      </c>
      <c r="AA204" s="29"/>
      <c r="AB204" s="28"/>
      <c r="AC204" s="3">
        <v>13</v>
      </c>
      <c r="AD204" s="29" t="s">
        <v>90</v>
      </c>
      <c r="AE204" s="29"/>
      <c r="AF204" s="29"/>
    </row>
    <row r="205" spans="2:32" hidden="1" x14ac:dyDescent="0.25">
      <c r="B205" s="4">
        <v>154</v>
      </c>
      <c r="C205" s="147">
        <f t="shared" si="24"/>
        <v>46176</v>
      </c>
      <c r="D205" s="147"/>
      <c r="E205" s="147"/>
      <c r="F205" s="148">
        <f t="shared" si="23"/>
        <v>46176</v>
      </c>
      <c r="G205" s="148"/>
      <c r="H205" s="8" t="s">
        <v>259</v>
      </c>
      <c r="I205" s="30"/>
      <c r="J205" s="30"/>
      <c r="L205" s="3">
        <v>14</v>
      </c>
      <c r="M205" s="29" t="s">
        <v>84</v>
      </c>
      <c r="N205" s="29"/>
      <c r="O205" s="29"/>
      <c r="P205" s="135"/>
      <c r="Q205" s="135"/>
      <c r="T205" s="28">
        <v>154</v>
      </c>
      <c r="U205" s="147">
        <f t="shared" si="26"/>
        <v>46176</v>
      </c>
      <c r="V205" s="147"/>
      <c r="W205" s="147"/>
      <c r="X205" s="148">
        <f t="shared" si="25"/>
        <v>46176</v>
      </c>
      <c r="Y205" s="148"/>
      <c r="Z205" s="8" t="s">
        <v>259</v>
      </c>
      <c r="AA205" s="29"/>
      <c r="AB205" s="28"/>
      <c r="AC205" s="3">
        <v>14</v>
      </c>
      <c r="AD205" s="29" t="s">
        <v>84</v>
      </c>
      <c r="AE205" s="29"/>
      <c r="AF205" s="29"/>
    </row>
    <row r="206" spans="2:32" hidden="1" x14ac:dyDescent="0.25">
      <c r="B206" s="4">
        <v>155</v>
      </c>
      <c r="C206" s="147">
        <f t="shared" si="24"/>
        <v>46177</v>
      </c>
      <c r="D206" s="147"/>
      <c r="E206" s="147"/>
      <c r="F206" s="148">
        <f t="shared" si="23"/>
        <v>46177</v>
      </c>
      <c r="G206" s="148"/>
      <c r="H206" s="8" t="s">
        <v>260</v>
      </c>
      <c r="I206" s="30"/>
      <c r="J206" s="30"/>
      <c r="L206" s="3">
        <v>15</v>
      </c>
      <c r="M206" s="29" t="s">
        <v>85</v>
      </c>
      <c r="N206" s="29"/>
      <c r="O206" s="29"/>
      <c r="P206" s="135"/>
      <c r="Q206" s="135"/>
      <c r="T206" s="28">
        <v>155</v>
      </c>
      <c r="U206" s="147">
        <f t="shared" si="26"/>
        <v>46177</v>
      </c>
      <c r="V206" s="147"/>
      <c r="W206" s="147"/>
      <c r="X206" s="148">
        <f t="shared" si="25"/>
        <v>46177</v>
      </c>
      <c r="Y206" s="148"/>
      <c r="Z206" s="8" t="s">
        <v>260</v>
      </c>
      <c r="AA206" s="29"/>
      <c r="AB206" s="28"/>
      <c r="AC206" s="3">
        <v>15</v>
      </c>
      <c r="AD206" s="29" t="s">
        <v>85</v>
      </c>
      <c r="AE206" s="29"/>
      <c r="AF206" s="29"/>
    </row>
    <row r="207" spans="2:32" hidden="1" x14ac:dyDescent="0.25">
      <c r="B207" s="4">
        <v>156</v>
      </c>
      <c r="C207" s="147">
        <f t="shared" si="24"/>
        <v>46178</v>
      </c>
      <c r="D207" s="147"/>
      <c r="E207" s="147"/>
      <c r="F207" s="148">
        <f t="shared" si="23"/>
        <v>46178</v>
      </c>
      <c r="G207" s="148"/>
      <c r="H207" s="8" t="s">
        <v>261</v>
      </c>
      <c r="I207" s="30"/>
      <c r="J207" s="30"/>
      <c r="L207" s="3">
        <v>16</v>
      </c>
      <c r="M207" s="29" t="s">
        <v>86</v>
      </c>
      <c r="N207" s="29"/>
      <c r="O207" s="29"/>
      <c r="P207" s="135"/>
      <c r="Q207" s="135"/>
      <c r="T207" s="28">
        <v>156</v>
      </c>
      <c r="U207" s="147">
        <f t="shared" si="26"/>
        <v>46178</v>
      </c>
      <c r="V207" s="147"/>
      <c r="W207" s="147"/>
      <c r="X207" s="148">
        <f t="shared" si="25"/>
        <v>46178</v>
      </c>
      <c r="Y207" s="148"/>
      <c r="Z207" s="8" t="s">
        <v>261</v>
      </c>
      <c r="AA207" s="29"/>
      <c r="AB207" s="28"/>
      <c r="AC207" s="3">
        <v>16</v>
      </c>
      <c r="AD207" s="29" t="s">
        <v>86</v>
      </c>
      <c r="AE207" s="29"/>
      <c r="AF207" s="29"/>
    </row>
    <row r="208" spans="2:32" hidden="1" x14ac:dyDescent="0.25">
      <c r="B208" s="4">
        <v>157</v>
      </c>
      <c r="C208" s="147">
        <f t="shared" si="24"/>
        <v>46179</v>
      </c>
      <c r="D208" s="147"/>
      <c r="E208" s="147"/>
      <c r="F208" s="148">
        <f t="shared" si="23"/>
        <v>46179</v>
      </c>
      <c r="G208" s="148"/>
      <c r="H208" s="8" t="s">
        <v>262</v>
      </c>
      <c r="I208" s="30"/>
      <c r="J208" s="30"/>
      <c r="L208" s="3">
        <v>17</v>
      </c>
      <c r="M208" s="29" t="s">
        <v>87</v>
      </c>
      <c r="N208" s="29"/>
      <c r="O208" s="29"/>
      <c r="P208" s="135"/>
      <c r="Q208" s="135"/>
      <c r="T208" s="28">
        <v>157</v>
      </c>
      <c r="U208" s="147">
        <f t="shared" si="26"/>
        <v>46179</v>
      </c>
      <c r="V208" s="147"/>
      <c r="W208" s="147"/>
      <c r="X208" s="148">
        <f t="shared" si="25"/>
        <v>46179</v>
      </c>
      <c r="Y208" s="148"/>
      <c r="Z208" s="8" t="s">
        <v>262</v>
      </c>
      <c r="AA208" s="29"/>
      <c r="AB208" s="28"/>
      <c r="AC208" s="3">
        <v>17</v>
      </c>
      <c r="AD208" s="29" t="s">
        <v>87</v>
      </c>
      <c r="AE208" s="29"/>
      <c r="AF208" s="29"/>
    </row>
    <row r="209" spans="2:32" hidden="1" x14ac:dyDescent="0.25">
      <c r="B209" s="4">
        <v>158</v>
      </c>
      <c r="C209" s="147">
        <f t="shared" si="24"/>
        <v>46180</v>
      </c>
      <c r="D209" s="147"/>
      <c r="E209" s="147"/>
      <c r="F209" s="148">
        <f t="shared" si="23"/>
        <v>46180</v>
      </c>
      <c r="G209" s="148"/>
      <c r="H209" s="8" t="s">
        <v>263</v>
      </c>
      <c r="I209" s="30"/>
      <c r="J209" s="30"/>
      <c r="L209" s="3">
        <v>18</v>
      </c>
      <c r="M209" s="29" t="s">
        <v>88</v>
      </c>
      <c r="N209" s="29"/>
      <c r="O209" s="29"/>
      <c r="P209" s="135"/>
      <c r="Q209" s="135"/>
      <c r="T209" s="28">
        <v>158</v>
      </c>
      <c r="U209" s="147">
        <f t="shared" si="26"/>
        <v>46180</v>
      </c>
      <c r="V209" s="147"/>
      <c r="W209" s="147"/>
      <c r="X209" s="148">
        <f t="shared" si="25"/>
        <v>46180</v>
      </c>
      <c r="Y209" s="148"/>
      <c r="Z209" s="8" t="s">
        <v>263</v>
      </c>
      <c r="AA209" s="29"/>
      <c r="AB209" s="28"/>
      <c r="AC209" s="3">
        <v>18</v>
      </c>
      <c r="AD209" s="29" t="s">
        <v>88</v>
      </c>
      <c r="AE209" s="29"/>
      <c r="AF209" s="29"/>
    </row>
    <row r="210" spans="2:32" hidden="1" x14ac:dyDescent="0.25">
      <c r="B210" s="4">
        <v>159</v>
      </c>
      <c r="C210" s="147">
        <f t="shared" si="24"/>
        <v>46181</v>
      </c>
      <c r="D210" s="147"/>
      <c r="E210" s="147"/>
      <c r="F210" s="148">
        <f t="shared" si="23"/>
        <v>46181</v>
      </c>
      <c r="G210" s="148"/>
      <c r="H210" s="8" t="s">
        <v>264</v>
      </c>
      <c r="I210" s="30"/>
      <c r="J210" s="30"/>
      <c r="L210" s="3">
        <v>19</v>
      </c>
      <c r="M210" s="29" t="s">
        <v>89</v>
      </c>
      <c r="N210" s="29"/>
      <c r="O210" s="29"/>
      <c r="P210" s="135"/>
      <c r="Q210" s="135"/>
      <c r="T210" s="28">
        <v>159</v>
      </c>
      <c r="U210" s="147">
        <f t="shared" si="26"/>
        <v>46181</v>
      </c>
      <c r="V210" s="147"/>
      <c r="W210" s="147"/>
      <c r="X210" s="148">
        <f t="shared" si="25"/>
        <v>46181</v>
      </c>
      <c r="Y210" s="148"/>
      <c r="Z210" s="8" t="s">
        <v>264</v>
      </c>
      <c r="AA210" s="29"/>
      <c r="AB210" s="28"/>
      <c r="AC210" s="3">
        <v>19</v>
      </c>
      <c r="AD210" s="29" t="s">
        <v>89</v>
      </c>
      <c r="AE210" s="29"/>
      <c r="AF210" s="29"/>
    </row>
    <row r="211" spans="2:32" hidden="1" x14ac:dyDescent="0.25">
      <c r="B211" s="4">
        <v>160</v>
      </c>
      <c r="C211" s="147">
        <f t="shared" si="24"/>
        <v>46182</v>
      </c>
      <c r="D211" s="147"/>
      <c r="E211" s="147"/>
      <c r="F211" s="148">
        <f t="shared" si="23"/>
        <v>46182</v>
      </c>
      <c r="G211" s="148"/>
      <c r="H211" s="8" t="s">
        <v>265</v>
      </c>
      <c r="I211" s="30"/>
      <c r="J211" s="30"/>
      <c r="L211" s="3">
        <v>20</v>
      </c>
      <c r="M211" s="29" t="s">
        <v>90</v>
      </c>
      <c r="N211" s="29"/>
      <c r="O211" s="29"/>
      <c r="P211" s="135"/>
      <c r="Q211" s="135"/>
      <c r="T211" s="28">
        <v>160</v>
      </c>
      <c r="U211" s="147">
        <f t="shared" si="26"/>
        <v>46182</v>
      </c>
      <c r="V211" s="147"/>
      <c r="W211" s="147"/>
      <c r="X211" s="148">
        <f t="shared" si="25"/>
        <v>46182</v>
      </c>
      <c r="Y211" s="148"/>
      <c r="Z211" s="8" t="s">
        <v>265</v>
      </c>
      <c r="AA211" s="29"/>
      <c r="AB211" s="28"/>
      <c r="AC211" s="3">
        <v>20</v>
      </c>
      <c r="AD211" s="29" t="s">
        <v>90</v>
      </c>
      <c r="AE211" s="29"/>
      <c r="AF211" s="29"/>
    </row>
    <row r="212" spans="2:32" hidden="1" x14ac:dyDescent="0.25">
      <c r="B212" s="4">
        <v>161</v>
      </c>
      <c r="C212" s="147">
        <f t="shared" si="24"/>
        <v>46183</v>
      </c>
      <c r="D212" s="147"/>
      <c r="E212" s="147"/>
      <c r="F212" s="148">
        <f t="shared" si="23"/>
        <v>46183</v>
      </c>
      <c r="G212" s="148"/>
      <c r="H212" s="8" t="s">
        <v>266</v>
      </c>
      <c r="I212" s="30"/>
      <c r="J212" s="30"/>
      <c r="L212" s="3">
        <v>21</v>
      </c>
      <c r="M212" s="29" t="s">
        <v>84</v>
      </c>
      <c r="N212" s="29"/>
      <c r="O212" s="29"/>
      <c r="P212" s="135"/>
      <c r="Q212" s="135"/>
      <c r="T212" s="28">
        <v>161</v>
      </c>
      <c r="U212" s="147">
        <f t="shared" si="26"/>
        <v>46183</v>
      </c>
      <c r="V212" s="147"/>
      <c r="W212" s="147"/>
      <c r="X212" s="148">
        <f t="shared" si="25"/>
        <v>46183</v>
      </c>
      <c r="Y212" s="148"/>
      <c r="Z212" s="8" t="s">
        <v>266</v>
      </c>
      <c r="AA212" s="29"/>
      <c r="AB212" s="28"/>
      <c r="AC212" s="3">
        <v>21</v>
      </c>
      <c r="AD212" s="29" t="s">
        <v>84</v>
      </c>
      <c r="AE212" s="29"/>
      <c r="AF212" s="29"/>
    </row>
    <row r="213" spans="2:32" hidden="1" x14ac:dyDescent="0.25">
      <c r="B213" s="4">
        <v>162</v>
      </c>
      <c r="C213" s="147">
        <f t="shared" si="24"/>
        <v>46184</v>
      </c>
      <c r="D213" s="147"/>
      <c r="E213" s="147"/>
      <c r="F213" s="148">
        <f t="shared" si="23"/>
        <v>46184</v>
      </c>
      <c r="G213" s="148"/>
      <c r="H213" s="8" t="s">
        <v>267</v>
      </c>
      <c r="I213" s="30"/>
      <c r="J213" s="30"/>
      <c r="L213" s="3">
        <v>22</v>
      </c>
      <c r="M213" s="29" t="s">
        <v>85</v>
      </c>
      <c r="N213" s="29"/>
      <c r="O213" s="29"/>
      <c r="P213" s="135"/>
      <c r="Q213" s="135"/>
      <c r="T213" s="28">
        <v>162</v>
      </c>
      <c r="U213" s="147">
        <f t="shared" si="26"/>
        <v>46184</v>
      </c>
      <c r="V213" s="147"/>
      <c r="W213" s="147"/>
      <c r="X213" s="148">
        <f t="shared" si="25"/>
        <v>46184</v>
      </c>
      <c r="Y213" s="148"/>
      <c r="Z213" s="8" t="s">
        <v>267</v>
      </c>
      <c r="AA213" s="29"/>
      <c r="AB213" s="28"/>
      <c r="AC213" s="3">
        <v>22</v>
      </c>
      <c r="AD213" s="29" t="s">
        <v>85</v>
      </c>
      <c r="AE213" s="29"/>
      <c r="AF213" s="29"/>
    </row>
    <row r="214" spans="2:32" hidden="1" x14ac:dyDescent="0.25">
      <c r="B214" s="4">
        <v>163</v>
      </c>
      <c r="C214" s="147">
        <f t="shared" si="24"/>
        <v>46185</v>
      </c>
      <c r="D214" s="147"/>
      <c r="E214" s="147"/>
      <c r="F214" s="148">
        <f t="shared" si="23"/>
        <v>46185</v>
      </c>
      <c r="G214" s="148"/>
      <c r="H214" s="8" t="s">
        <v>268</v>
      </c>
      <c r="I214" s="30"/>
      <c r="J214" s="30"/>
      <c r="L214" s="3">
        <v>23</v>
      </c>
      <c r="M214" s="29" t="s">
        <v>86</v>
      </c>
      <c r="N214" s="29"/>
      <c r="O214" s="29"/>
      <c r="P214" s="135"/>
      <c r="Q214" s="135"/>
      <c r="T214" s="28">
        <v>163</v>
      </c>
      <c r="U214" s="147">
        <f t="shared" si="26"/>
        <v>46185</v>
      </c>
      <c r="V214" s="147"/>
      <c r="W214" s="147"/>
      <c r="X214" s="148">
        <f t="shared" si="25"/>
        <v>46185</v>
      </c>
      <c r="Y214" s="148"/>
      <c r="Z214" s="8" t="s">
        <v>268</v>
      </c>
      <c r="AA214" s="29"/>
      <c r="AB214" s="28"/>
      <c r="AC214" s="3">
        <v>23</v>
      </c>
      <c r="AD214" s="29" t="s">
        <v>86</v>
      </c>
      <c r="AE214" s="29"/>
      <c r="AF214" s="29"/>
    </row>
    <row r="215" spans="2:32" hidden="1" x14ac:dyDescent="0.25">
      <c r="B215" s="4">
        <v>164</v>
      </c>
      <c r="C215" s="147">
        <f t="shared" si="24"/>
        <v>46186</v>
      </c>
      <c r="D215" s="147"/>
      <c r="E215" s="147"/>
      <c r="F215" s="148">
        <f t="shared" si="23"/>
        <v>46186</v>
      </c>
      <c r="G215" s="148"/>
      <c r="H215" s="8" t="s">
        <v>269</v>
      </c>
      <c r="I215" s="30"/>
      <c r="J215" s="30"/>
      <c r="L215" s="3">
        <v>24</v>
      </c>
      <c r="M215" s="29" t="s">
        <v>87</v>
      </c>
      <c r="N215" s="29"/>
      <c r="O215" s="29"/>
      <c r="P215" s="135"/>
      <c r="Q215" s="135"/>
      <c r="T215" s="28">
        <v>164</v>
      </c>
      <c r="U215" s="147">
        <f t="shared" si="26"/>
        <v>46186</v>
      </c>
      <c r="V215" s="147"/>
      <c r="W215" s="147"/>
      <c r="X215" s="148">
        <f t="shared" si="25"/>
        <v>46186</v>
      </c>
      <c r="Y215" s="148"/>
      <c r="Z215" s="8" t="s">
        <v>269</v>
      </c>
      <c r="AA215" s="29"/>
      <c r="AB215" s="28"/>
      <c r="AC215" s="3">
        <v>24</v>
      </c>
      <c r="AD215" s="29" t="s">
        <v>87</v>
      </c>
      <c r="AE215" s="29"/>
      <c r="AF215" s="29"/>
    </row>
    <row r="216" spans="2:32" hidden="1" x14ac:dyDescent="0.25">
      <c r="B216" s="4">
        <v>165</v>
      </c>
      <c r="C216" s="147">
        <f t="shared" si="24"/>
        <v>46187</v>
      </c>
      <c r="D216" s="147"/>
      <c r="E216" s="147"/>
      <c r="F216" s="148">
        <f t="shared" si="23"/>
        <v>46187</v>
      </c>
      <c r="G216" s="148"/>
      <c r="H216" s="8" t="s">
        <v>270</v>
      </c>
      <c r="I216" s="30"/>
      <c r="J216" s="30"/>
      <c r="L216" s="3">
        <v>25</v>
      </c>
      <c r="M216" s="29" t="s">
        <v>88</v>
      </c>
      <c r="N216" s="29"/>
      <c r="O216" s="29"/>
      <c r="P216" s="135"/>
      <c r="Q216" s="135"/>
      <c r="T216" s="28">
        <v>165</v>
      </c>
      <c r="U216" s="147">
        <f t="shared" si="26"/>
        <v>46187</v>
      </c>
      <c r="V216" s="147"/>
      <c r="W216" s="147"/>
      <c r="X216" s="148">
        <f t="shared" si="25"/>
        <v>46187</v>
      </c>
      <c r="Y216" s="148"/>
      <c r="Z216" s="8" t="s">
        <v>270</v>
      </c>
      <c r="AA216" s="29"/>
      <c r="AB216" s="28"/>
      <c r="AC216" s="3">
        <v>25</v>
      </c>
      <c r="AD216" s="29" t="s">
        <v>88</v>
      </c>
      <c r="AE216" s="29"/>
      <c r="AF216" s="29"/>
    </row>
    <row r="217" spans="2:32" hidden="1" x14ac:dyDescent="0.25">
      <c r="B217" s="4">
        <v>166</v>
      </c>
      <c r="C217" s="147">
        <f t="shared" si="24"/>
        <v>46188</v>
      </c>
      <c r="D217" s="147"/>
      <c r="E217" s="147"/>
      <c r="F217" s="148">
        <f t="shared" si="23"/>
        <v>46188</v>
      </c>
      <c r="G217" s="148"/>
      <c r="H217" s="8" t="s">
        <v>271</v>
      </c>
      <c r="I217" s="30"/>
      <c r="J217" s="30"/>
      <c r="L217" s="3">
        <v>26</v>
      </c>
      <c r="M217" s="29" t="s">
        <v>89</v>
      </c>
      <c r="N217" s="29"/>
      <c r="O217" s="29"/>
      <c r="P217" s="135"/>
      <c r="Q217" s="135"/>
      <c r="T217" s="28">
        <v>166</v>
      </c>
      <c r="U217" s="147">
        <f t="shared" si="26"/>
        <v>46188</v>
      </c>
      <c r="V217" s="147"/>
      <c r="W217" s="147"/>
      <c r="X217" s="148">
        <f t="shared" si="25"/>
        <v>46188</v>
      </c>
      <c r="Y217" s="148"/>
      <c r="Z217" s="8" t="s">
        <v>271</v>
      </c>
      <c r="AA217" s="29"/>
      <c r="AB217" s="28"/>
      <c r="AC217" s="3">
        <v>26</v>
      </c>
      <c r="AD217" s="29" t="s">
        <v>89</v>
      </c>
      <c r="AE217" s="29"/>
      <c r="AF217" s="29"/>
    </row>
    <row r="218" spans="2:32" hidden="1" x14ac:dyDescent="0.25">
      <c r="B218" s="4">
        <v>167</v>
      </c>
      <c r="C218" s="147">
        <f t="shared" si="24"/>
        <v>46189</v>
      </c>
      <c r="D218" s="147"/>
      <c r="E218" s="147"/>
      <c r="F218" s="148">
        <f t="shared" si="23"/>
        <v>46189</v>
      </c>
      <c r="G218" s="148"/>
      <c r="H218" s="8" t="s">
        <v>272</v>
      </c>
      <c r="I218" s="30"/>
      <c r="J218" s="30"/>
      <c r="L218" s="3">
        <v>27</v>
      </c>
      <c r="M218" s="29" t="s">
        <v>90</v>
      </c>
      <c r="N218" s="29"/>
      <c r="O218" s="29"/>
      <c r="P218" s="135"/>
      <c r="Q218" s="135"/>
      <c r="T218" s="28">
        <v>167</v>
      </c>
      <c r="U218" s="147">
        <f t="shared" si="26"/>
        <v>46189</v>
      </c>
      <c r="V218" s="147"/>
      <c r="W218" s="147"/>
      <c r="X218" s="148">
        <f t="shared" si="25"/>
        <v>46189</v>
      </c>
      <c r="Y218" s="148"/>
      <c r="Z218" s="8" t="s">
        <v>272</v>
      </c>
      <c r="AA218" s="29"/>
      <c r="AB218" s="28"/>
      <c r="AC218" s="3">
        <v>27</v>
      </c>
      <c r="AD218" s="29" t="s">
        <v>90</v>
      </c>
      <c r="AE218" s="29"/>
      <c r="AF218" s="29"/>
    </row>
    <row r="219" spans="2:32" hidden="1" x14ac:dyDescent="0.25">
      <c r="B219" s="4">
        <v>168</v>
      </c>
      <c r="C219" s="147">
        <f t="shared" si="24"/>
        <v>46190</v>
      </c>
      <c r="D219" s="147"/>
      <c r="E219" s="147"/>
      <c r="F219" s="148">
        <f t="shared" si="23"/>
        <v>46190</v>
      </c>
      <c r="G219" s="148"/>
      <c r="H219" s="8" t="s">
        <v>273</v>
      </c>
      <c r="I219" s="30"/>
      <c r="J219" s="30"/>
      <c r="L219" s="3">
        <v>28</v>
      </c>
      <c r="M219" s="29" t="s">
        <v>84</v>
      </c>
      <c r="N219" s="29"/>
      <c r="O219" s="29"/>
      <c r="P219" s="135"/>
      <c r="Q219" s="135"/>
      <c r="T219" s="28">
        <v>168</v>
      </c>
      <c r="U219" s="147">
        <f t="shared" si="26"/>
        <v>46190</v>
      </c>
      <c r="V219" s="147"/>
      <c r="W219" s="147"/>
      <c r="X219" s="148">
        <f t="shared" si="25"/>
        <v>46190</v>
      </c>
      <c r="Y219" s="148"/>
      <c r="Z219" s="8" t="s">
        <v>273</v>
      </c>
      <c r="AA219" s="29"/>
      <c r="AB219" s="28"/>
      <c r="AC219" s="3">
        <v>28</v>
      </c>
      <c r="AD219" s="29" t="s">
        <v>84</v>
      </c>
      <c r="AE219" s="29"/>
      <c r="AF219" s="29"/>
    </row>
    <row r="220" spans="2:32" hidden="1" x14ac:dyDescent="0.25">
      <c r="B220" s="4">
        <v>169</v>
      </c>
      <c r="C220" s="147">
        <f t="shared" si="24"/>
        <v>46191</v>
      </c>
      <c r="D220" s="147"/>
      <c r="E220" s="147"/>
      <c r="F220" s="148">
        <f t="shared" si="23"/>
        <v>46191</v>
      </c>
      <c r="G220" s="148"/>
      <c r="H220" s="8" t="s">
        <v>275</v>
      </c>
      <c r="I220" s="30"/>
      <c r="J220" s="30"/>
      <c r="L220" s="3">
        <v>1</v>
      </c>
      <c r="M220" s="29" t="s">
        <v>85</v>
      </c>
      <c r="N220" s="29"/>
      <c r="O220" s="29"/>
      <c r="P220" s="135"/>
      <c r="Q220" s="135"/>
      <c r="T220" s="28">
        <v>169</v>
      </c>
      <c r="U220" s="147">
        <f t="shared" si="26"/>
        <v>46191</v>
      </c>
      <c r="V220" s="147"/>
      <c r="W220" s="147"/>
      <c r="X220" s="148">
        <f t="shared" si="25"/>
        <v>46191</v>
      </c>
      <c r="Y220" s="148"/>
      <c r="Z220" s="8" t="s">
        <v>275</v>
      </c>
      <c r="AA220" s="29"/>
      <c r="AB220" s="28"/>
      <c r="AC220" s="3">
        <v>1</v>
      </c>
      <c r="AD220" s="29" t="s">
        <v>85</v>
      </c>
      <c r="AE220" s="29"/>
      <c r="AF220" s="29"/>
    </row>
    <row r="221" spans="2:32" hidden="1" x14ac:dyDescent="0.25">
      <c r="B221" s="4">
        <v>170</v>
      </c>
      <c r="C221" s="147">
        <f t="shared" si="24"/>
        <v>46192</v>
      </c>
      <c r="D221" s="147"/>
      <c r="E221" s="147"/>
      <c r="F221" s="148">
        <f t="shared" si="23"/>
        <v>46192</v>
      </c>
      <c r="G221" s="148"/>
      <c r="H221" s="8" t="s">
        <v>276</v>
      </c>
      <c r="I221" s="30"/>
      <c r="J221" s="30"/>
      <c r="L221" s="3">
        <v>2</v>
      </c>
      <c r="M221" s="29" t="s">
        <v>86</v>
      </c>
      <c r="N221" s="29"/>
      <c r="O221" s="29"/>
      <c r="P221" s="135"/>
      <c r="Q221" s="135"/>
      <c r="T221" s="28">
        <v>170</v>
      </c>
      <c r="U221" s="147">
        <f t="shared" si="26"/>
        <v>46192</v>
      </c>
      <c r="V221" s="147"/>
      <c r="W221" s="147"/>
      <c r="X221" s="148">
        <f t="shared" si="25"/>
        <v>46192</v>
      </c>
      <c r="Y221" s="148"/>
      <c r="Z221" s="8" t="s">
        <v>276</v>
      </c>
      <c r="AA221" s="29"/>
      <c r="AB221" s="28"/>
      <c r="AC221" s="3">
        <v>2</v>
      </c>
      <c r="AD221" s="29" t="s">
        <v>86</v>
      </c>
      <c r="AE221" s="29"/>
      <c r="AF221" s="29"/>
    </row>
    <row r="222" spans="2:32" hidden="1" x14ac:dyDescent="0.25">
      <c r="B222" s="4">
        <v>171</v>
      </c>
      <c r="C222" s="147">
        <f t="shared" si="24"/>
        <v>46193</v>
      </c>
      <c r="D222" s="147"/>
      <c r="E222" s="147"/>
      <c r="F222" s="148">
        <f t="shared" ref="F222:F248" si="27">C222</f>
        <v>46193</v>
      </c>
      <c r="G222" s="148"/>
      <c r="H222" s="8" t="s">
        <v>274</v>
      </c>
      <c r="I222" s="30"/>
      <c r="J222" s="30"/>
      <c r="L222" s="3">
        <v>3</v>
      </c>
      <c r="M222" s="29" t="s">
        <v>87</v>
      </c>
      <c r="N222" s="29"/>
      <c r="O222" s="29"/>
      <c r="P222" s="135"/>
      <c r="Q222" s="135"/>
      <c r="T222" s="28">
        <v>171</v>
      </c>
      <c r="U222" s="147">
        <f t="shared" si="26"/>
        <v>46193</v>
      </c>
      <c r="V222" s="147"/>
      <c r="W222" s="147"/>
      <c r="X222" s="148">
        <f t="shared" si="25"/>
        <v>46193</v>
      </c>
      <c r="Y222" s="148"/>
      <c r="Z222" s="8" t="s">
        <v>274</v>
      </c>
      <c r="AA222" s="29"/>
      <c r="AB222" s="28"/>
      <c r="AC222" s="3">
        <v>3</v>
      </c>
      <c r="AD222" s="29" t="s">
        <v>87</v>
      </c>
      <c r="AE222" s="29"/>
      <c r="AF222" s="29"/>
    </row>
    <row r="223" spans="2:32" hidden="1" x14ac:dyDescent="0.25">
      <c r="B223" s="4">
        <v>172</v>
      </c>
      <c r="C223" s="147">
        <f t="shared" si="24"/>
        <v>46194</v>
      </c>
      <c r="D223" s="147"/>
      <c r="E223" s="147"/>
      <c r="F223" s="148">
        <f t="shared" si="27"/>
        <v>46194</v>
      </c>
      <c r="G223" s="148"/>
      <c r="H223" s="8" t="s">
        <v>277</v>
      </c>
      <c r="I223" s="30"/>
      <c r="J223" s="30"/>
      <c r="L223" s="3">
        <v>4</v>
      </c>
      <c r="M223" s="29" t="s">
        <v>88</v>
      </c>
      <c r="N223" s="29"/>
      <c r="O223" s="29"/>
      <c r="P223" s="135"/>
      <c r="Q223" s="135"/>
      <c r="T223" s="28">
        <v>172</v>
      </c>
      <c r="U223" s="147">
        <f t="shared" si="26"/>
        <v>46194</v>
      </c>
      <c r="V223" s="147"/>
      <c r="W223" s="147"/>
      <c r="X223" s="148">
        <f t="shared" si="25"/>
        <v>46194</v>
      </c>
      <c r="Y223" s="148"/>
      <c r="Z223" s="8" t="s">
        <v>277</v>
      </c>
      <c r="AA223" s="29"/>
      <c r="AB223" s="28"/>
      <c r="AC223" s="3">
        <v>4</v>
      </c>
      <c r="AD223" s="29" t="s">
        <v>88</v>
      </c>
      <c r="AE223" s="29"/>
      <c r="AF223" s="29"/>
    </row>
    <row r="224" spans="2:32" hidden="1" x14ac:dyDescent="0.25">
      <c r="B224" s="4">
        <v>173</v>
      </c>
      <c r="C224" s="147">
        <f t="shared" si="24"/>
        <v>46195</v>
      </c>
      <c r="D224" s="147"/>
      <c r="E224" s="147"/>
      <c r="F224" s="148">
        <f t="shared" si="27"/>
        <v>46195</v>
      </c>
      <c r="G224" s="148"/>
      <c r="H224" s="8" t="s">
        <v>278</v>
      </c>
      <c r="I224" s="30"/>
      <c r="J224" s="30"/>
      <c r="L224" s="3">
        <v>5</v>
      </c>
      <c r="M224" s="29" t="s">
        <v>89</v>
      </c>
      <c r="N224" s="29"/>
      <c r="O224" s="29"/>
      <c r="P224" s="135"/>
      <c r="Q224" s="135"/>
      <c r="T224" s="28">
        <v>173</v>
      </c>
      <c r="U224" s="147">
        <f t="shared" si="26"/>
        <v>46195</v>
      </c>
      <c r="V224" s="147"/>
      <c r="W224" s="147"/>
      <c r="X224" s="148">
        <f t="shared" si="25"/>
        <v>46195</v>
      </c>
      <c r="Y224" s="148"/>
      <c r="Z224" s="8" t="s">
        <v>278</v>
      </c>
      <c r="AA224" s="29"/>
      <c r="AB224" s="28"/>
      <c r="AC224" s="3">
        <v>5</v>
      </c>
      <c r="AD224" s="29" t="s">
        <v>89</v>
      </c>
      <c r="AE224" s="29"/>
      <c r="AF224" s="29"/>
    </row>
    <row r="225" spans="2:32" hidden="1" x14ac:dyDescent="0.25">
      <c r="B225" s="4">
        <v>174</v>
      </c>
      <c r="C225" s="147">
        <f t="shared" si="24"/>
        <v>46196</v>
      </c>
      <c r="D225" s="147"/>
      <c r="E225" s="147"/>
      <c r="F225" s="148">
        <f t="shared" si="27"/>
        <v>46196</v>
      </c>
      <c r="G225" s="148"/>
      <c r="H225" s="8" t="s">
        <v>279</v>
      </c>
      <c r="I225" s="30"/>
      <c r="J225" s="30"/>
      <c r="L225" s="3">
        <v>6</v>
      </c>
      <c r="M225" s="29" t="s">
        <v>90</v>
      </c>
      <c r="N225" s="29"/>
      <c r="O225" s="29"/>
      <c r="P225" s="135"/>
      <c r="Q225" s="135"/>
      <c r="T225" s="28">
        <v>174</v>
      </c>
      <c r="U225" s="147">
        <f t="shared" si="26"/>
        <v>46196</v>
      </c>
      <c r="V225" s="147"/>
      <c r="W225" s="147"/>
      <c r="X225" s="148">
        <f t="shared" si="25"/>
        <v>46196</v>
      </c>
      <c r="Y225" s="148"/>
      <c r="Z225" s="8" t="s">
        <v>279</v>
      </c>
      <c r="AA225" s="29"/>
      <c r="AB225" s="28"/>
      <c r="AC225" s="3">
        <v>6</v>
      </c>
      <c r="AD225" s="29" t="s">
        <v>90</v>
      </c>
      <c r="AE225" s="29"/>
      <c r="AF225" s="29"/>
    </row>
    <row r="226" spans="2:32" hidden="1" x14ac:dyDescent="0.25">
      <c r="B226" s="4">
        <v>175</v>
      </c>
      <c r="C226" s="147">
        <f t="shared" si="24"/>
        <v>46197</v>
      </c>
      <c r="D226" s="147"/>
      <c r="E226" s="147"/>
      <c r="F226" s="148">
        <f t="shared" si="27"/>
        <v>46197</v>
      </c>
      <c r="G226" s="148"/>
      <c r="H226" s="8" t="s">
        <v>280</v>
      </c>
      <c r="I226" s="30"/>
      <c r="J226" s="30"/>
      <c r="L226" s="3">
        <v>7</v>
      </c>
      <c r="M226" s="29" t="s">
        <v>84</v>
      </c>
      <c r="N226" s="29"/>
      <c r="O226" s="29"/>
      <c r="P226" s="135"/>
      <c r="Q226" s="135"/>
      <c r="T226" s="28">
        <v>175</v>
      </c>
      <c r="U226" s="147">
        <f t="shared" si="26"/>
        <v>46197</v>
      </c>
      <c r="V226" s="147"/>
      <c r="W226" s="147"/>
      <c r="X226" s="148">
        <f t="shared" ref="X226:X290" si="28">U226</f>
        <v>46197</v>
      </c>
      <c r="Y226" s="148"/>
      <c r="Z226" s="8" t="s">
        <v>280</v>
      </c>
      <c r="AA226" s="29"/>
      <c r="AB226" s="28"/>
      <c r="AC226" s="3">
        <v>7</v>
      </c>
      <c r="AD226" s="29" t="s">
        <v>84</v>
      </c>
      <c r="AE226" s="29"/>
      <c r="AF226" s="29"/>
    </row>
    <row r="227" spans="2:32" hidden="1" x14ac:dyDescent="0.25">
      <c r="B227" s="4">
        <v>176</v>
      </c>
      <c r="C227" s="147">
        <f t="shared" si="24"/>
        <v>46198</v>
      </c>
      <c r="D227" s="147"/>
      <c r="E227" s="147"/>
      <c r="F227" s="148">
        <f t="shared" si="27"/>
        <v>46198</v>
      </c>
      <c r="G227" s="148"/>
      <c r="H227" s="8" t="s">
        <v>281</v>
      </c>
      <c r="I227" s="30"/>
      <c r="J227" s="30"/>
      <c r="L227" s="3">
        <v>8</v>
      </c>
      <c r="M227" s="29" t="s">
        <v>85</v>
      </c>
      <c r="N227" s="29"/>
      <c r="O227" s="29"/>
      <c r="P227" s="135"/>
      <c r="Q227" s="135"/>
      <c r="T227" s="28">
        <v>176</v>
      </c>
      <c r="U227" s="147">
        <f t="shared" si="26"/>
        <v>46198</v>
      </c>
      <c r="V227" s="147"/>
      <c r="W227" s="147"/>
      <c r="X227" s="148">
        <f t="shared" si="28"/>
        <v>46198</v>
      </c>
      <c r="Y227" s="148"/>
      <c r="Z227" s="8" t="s">
        <v>281</v>
      </c>
      <c r="AA227" s="29"/>
      <c r="AB227" s="28"/>
      <c r="AC227" s="3">
        <v>8</v>
      </c>
      <c r="AD227" s="29" t="s">
        <v>85</v>
      </c>
      <c r="AE227" s="29"/>
      <c r="AF227" s="29"/>
    </row>
    <row r="228" spans="2:32" hidden="1" x14ac:dyDescent="0.25">
      <c r="B228" s="4">
        <v>177</v>
      </c>
      <c r="C228" s="147">
        <f t="shared" si="24"/>
        <v>46199</v>
      </c>
      <c r="D228" s="147"/>
      <c r="E228" s="147"/>
      <c r="F228" s="148">
        <f t="shared" si="27"/>
        <v>46199</v>
      </c>
      <c r="G228" s="148"/>
      <c r="H228" s="8" t="s">
        <v>282</v>
      </c>
      <c r="I228" s="30"/>
      <c r="J228" s="30"/>
      <c r="L228" s="3">
        <v>9</v>
      </c>
      <c r="M228" s="29" t="s">
        <v>86</v>
      </c>
      <c r="N228" s="29"/>
      <c r="O228" s="29"/>
      <c r="P228" s="135"/>
      <c r="Q228" s="135"/>
      <c r="T228" s="28">
        <v>177</v>
      </c>
      <c r="U228" s="147">
        <f t="shared" si="26"/>
        <v>46199</v>
      </c>
      <c r="V228" s="147"/>
      <c r="W228" s="147"/>
      <c r="X228" s="148">
        <f t="shared" si="28"/>
        <v>46199</v>
      </c>
      <c r="Y228" s="148"/>
      <c r="Z228" s="8" t="s">
        <v>282</v>
      </c>
      <c r="AA228" s="29"/>
      <c r="AB228" s="28"/>
      <c r="AC228" s="3">
        <v>9</v>
      </c>
      <c r="AD228" s="29" t="s">
        <v>86</v>
      </c>
      <c r="AE228" s="29"/>
      <c r="AF228" s="29"/>
    </row>
    <row r="229" spans="2:32" hidden="1" x14ac:dyDescent="0.25">
      <c r="B229" s="4">
        <v>178</v>
      </c>
      <c r="C229" s="147">
        <f t="shared" si="24"/>
        <v>46200</v>
      </c>
      <c r="D229" s="147"/>
      <c r="E229" s="147"/>
      <c r="F229" s="148">
        <f t="shared" si="27"/>
        <v>46200</v>
      </c>
      <c r="G229" s="148"/>
      <c r="H229" s="8" t="s">
        <v>283</v>
      </c>
      <c r="I229" s="30"/>
      <c r="J229" s="30"/>
      <c r="L229" s="3">
        <v>10</v>
      </c>
      <c r="M229" s="29" t="s">
        <v>87</v>
      </c>
      <c r="N229" s="29"/>
      <c r="O229" s="29"/>
      <c r="P229" s="135"/>
      <c r="Q229" s="135"/>
      <c r="T229" s="28">
        <v>178</v>
      </c>
      <c r="U229" s="147">
        <f t="shared" si="26"/>
        <v>46200</v>
      </c>
      <c r="V229" s="147"/>
      <c r="W229" s="147"/>
      <c r="X229" s="148">
        <f t="shared" si="28"/>
        <v>46200</v>
      </c>
      <c r="Y229" s="148"/>
      <c r="Z229" s="8" t="s">
        <v>283</v>
      </c>
      <c r="AA229" s="29"/>
      <c r="AB229" s="28"/>
      <c r="AC229" s="3">
        <v>10</v>
      </c>
      <c r="AD229" s="29" t="s">
        <v>87</v>
      </c>
      <c r="AE229" s="29"/>
      <c r="AF229" s="29"/>
    </row>
    <row r="230" spans="2:32" hidden="1" x14ac:dyDescent="0.25">
      <c r="B230" s="4">
        <v>179</v>
      </c>
      <c r="C230" s="147">
        <f t="shared" si="24"/>
        <v>46201</v>
      </c>
      <c r="D230" s="147"/>
      <c r="E230" s="147"/>
      <c r="F230" s="148">
        <f t="shared" si="27"/>
        <v>46201</v>
      </c>
      <c r="G230" s="148"/>
      <c r="H230" s="8" t="s">
        <v>284</v>
      </c>
      <c r="I230" s="30"/>
      <c r="J230" s="30"/>
      <c r="L230" s="3">
        <v>11</v>
      </c>
      <c r="M230" s="29" t="s">
        <v>88</v>
      </c>
      <c r="N230" s="29"/>
      <c r="O230" s="29"/>
      <c r="P230" s="135"/>
      <c r="Q230" s="135"/>
      <c r="T230" s="28">
        <v>179</v>
      </c>
      <c r="U230" s="147">
        <f t="shared" si="26"/>
        <v>46201</v>
      </c>
      <c r="V230" s="147"/>
      <c r="W230" s="147"/>
      <c r="X230" s="148">
        <f t="shared" si="28"/>
        <v>46201</v>
      </c>
      <c r="Y230" s="148"/>
      <c r="Z230" s="8" t="s">
        <v>284</v>
      </c>
      <c r="AA230" s="29"/>
      <c r="AB230" s="28"/>
      <c r="AC230" s="3">
        <v>11</v>
      </c>
      <c r="AD230" s="29" t="s">
        <v>88</v>
      </c>
      <c r="AE230" s="29"/>
      <c r="AF230" s="29"/>
    </row>
    <row r="231" spans="2:32" hidden="1" x14ac:dyDescent="0.25">
      <c r="B231" s="4">
        <v>180</v>
      </c>
      <c r="C231" s="147">
        <f t="shared" si="24"/>
        <v>46202</v>
      </c>
      <c r="D231" s="147"/>
      <c r="E231" s="147"/>
      <c r="F231" s="148">
        <f t="shared" si="27"/>
        <v>46202</v>
      </c>
      <c r="G231" s="148"/>
      <c r="H231" s="8" t="s">
        <v>285</v>
      </c>
      <c r="I231" s="30"/>
      <c r="J231" s="30"/>
      <c r="L231" s="3">
        <v>12</v>
      </c>
      <c r="M231" s="29" t="s">
        <v>89</v>
      </c>
      <c r="N231" s="29"/>
      <c r="O231" s="29"/>
      <c r="P231" s="135"/>
      <c r="Q231" s="135"/>
      <c r="T231" s="28">
        <v>180</v>
      </c>
      <c r="U231" s="147">
        <f t="shared" si="26"/>
        <v>46202</v>
      </c>
      <c r="V231" s="147"/>
      <c r="W231" s="147"/>
      <c r="X231" s="148">
        <f t="shared" si="28"/>
        <v>46202</v>
      </c>
      <c r="Y231" s="148"/>
      <c r="Z231" s="8" t="s">
        <v>285</v>
      </c>
      <c r="AA231" s="29"/>
      <c r="AB231" s="28"/>
      <c r="AC231" s="3">
        <v>12</v>
      </c>
      <c r="AD231" s="29" t="s">
        <v>89</v>
      </c>
      <c r="AE231" s="29"/>
      <c r="AF231" s="29"/>
    </row>
    <row r="232" spans="2:32" hidden="1" x14ac:dyDescent="0.25">
      <c r="B232" s="4">
        <v>181</v>
      </c>
      <c r="C232" s="147">
        <f t="shared" si="24"/>
        <v>46203</v>
      </c>
      <c r="D232" s="147"/>
      <c r="E232" s="147"/>
      <c r="F232" s="148">
        <f t="shared" si="27"/>
        <v>46203</v>
      </c>
      <c r="G232" s="148"/>
      <c r="H232" s="8" t="s">
        <v>286</v>
      </c>
      <c r="I232" s="30"/>
      <c r="J232" s="30"/>
      <c r="L232" s="3">
        <v>13</v>
      </c>
      <c r="M232" s="29" t="s">
        <v>90</v>
      </c>
      <c r="N232" s="29"/>
      <c r="O232" s="29"/>
      <c r="P232" s="135"/>
      <c r="Q232" s="135"/>
      <c r="T232" s="28">
        <v>181</v>
      </c>
      <c r="U232" s="147">
        <f t="shared" si="26"/>
        <v>46203</v>
      </c>
      <c r="V232" s="147"/>
      <c r="W232" s="147"/>
      <c r="X232" s="148">
        <f t="shared" si="28"/>
        <v>46203</v>
      </c>
      <c r="Y232" s="148"/>
      <c r="Z232" s="8" t="s">
        <v>286</v>
      </c>
      <c r="AA232" s="29"/>
      <c r="AB232" s="28"/>
      <c r="AC232" s="3">
        <v>13</v>
      </c>
      <c r="AD232" s="29" t="s">
        <v>90</v>
      </c>
      <c r="AE232" s="29"/>
      <c r="AF232" s="29"/>
    </row>
    <row r="233" spans="2:32" hidden="1" x14ac:dyDescent="0.25">
      <c r="B233" s="4">
        <v>182</v>
      </c>
      <c r="C233" s="147">
        <f t="shared" si="24"/>
        <v>46204</v>
      </c>
      <c r="D233" s="147"/>
      <c r="E233" s="147"/>
      <c r="F233" s="148">
        <f t="shared" si="27"/>
        <v>46204</v>
      </c>
      <c r="G233" s="148"/>
      <c r="H233" s="8" t="s">
        <v>287</v>
      </c>
      <c r="I233" s="30"/>
      <c r="J233" s="30"/>
      <c r="L233" s="3">
        <v>14</v>
      </c>
      <c r="M233" s="29" t="s">
        <v>84</v>
      </c>
      <c r="N233" s="29"/>
      <c r="O233" s="29"/>
      <c r="P233" s="135"/>
      <c r="Q233" s="135"/>
      <c r="T233" s="28">
        <v>182</v>
      </c>
      <c r="U233" s="147">
        <f t="shared" si="26"/>
        <v>46204</v>
      </c>
      <c r="V233" s="147"/>
      <c r="W233" s="147"/>
      <c r="X233" s="148">
        <f t="shared" si="28"/>
        <v>46204</v>
      </c>
      <c r="Y233" s="148"/>
      <c r="Z233" s="8" t="s">
        <v>287</v>
      </c>
      <c r="AA233" s="29"/>
      <c r="AB233" s="28"/>
      <c r="AC233" s="3">
        <v>14</v>
      </c>
      <c r="AD233" s="29" t="s">
        <v>84</v>
      </c>
      <c r="AE233" s="29"/>
      <c r="AF233" s="29"/>
    </row>
    <row r="234" spans="2:32" hidden="1" x14ac:dyDescent="0.25">
      <c r="B234" s="4">
        <v>183</v>
      </c>
      <c r="C234" s="147">
        <f t="shared" ref="C234:C248" si="29">C233+1</f>
        <v>46205</v>
      </c>
      <c r="D234" s="147"/>
      <c r="E234" s="147"/>
      <c r="F234" s="148">
        <f t="shared" si="27"/>
        <v>46205</v>
      </c>
      <c r="G234" s="148"/>
      <c r="H234" s="8" t="s">
        <v>288</v>
      </c>
      <c r="I234" s="30"/>
      <c r="J234" s="30"/>
      <c r="L234" s="3">
        <v>15</v>
      </c>
      <c r="M234" s="29" t="s">
        <v>85</v>
      </c>
      <c r="N234" s="29"/>
      <c r="O234" s="29"/>
      <c r="P234" s="135"/>
      <c r="Q234" s="135"/>
      <c r="T234" s="28">
        <v>183</v>
      </c>
      <c r="U234" s="147">
        <f t="shared" si="26"/>
        <v>46205</v>
      </c>
      <c r="V234" s="147"/>
      <c r="W234" s="147"/>
      <c r="X234" s="148">
        <f t="shared" si="28"/>
        <v>46205</v>
      </c>
      <c r="Y234" s="148"/>
      <c r="Z234" s="8" t="s">
        <v>288</v>
      </c>
      <c r="AA234" s="29"/>
      <c r="AB234" s="28"/>
      <c r="AC234" s="3">
        <v>15</v>
      </c>
      <c r="AD234" s="29" t="s">
        <v>85</v>
      </c>
      <c r="AE234" s="29"/>
      <c r="AF234" s="29"/>
    </row>
    <row r="235" spans="2:32" hidden="1" x14ac:dyDescent="0.25">
      <c r="B235" s="4">
        <v>184</v>
      </c>
      <c r="C235" s="147">
        <f t="shared" si="29"/>
        <v>46206</v>
      </c>
      <c r="D235" s="147"/>
      <c r="E235" s="147"/>
      <c r="F235" s="148">
        <f t="shared" si="27"/>
        <v>46206</v>
      </c>
      <c r="G235" s="148"/>
      <c r="H235" s="8" t="s">
        <v>289</v>
      </c>
      <c r="I235" s="30"/>
      <c r="J235" s="30"/>
      <c r="L235" s="3">
        <v>16</v>
      </c>
      <c r="M235" s="29" t="s">
        <v>86</v>
      </c>
      <c r="N235" s="29"/>
      <c r="O235" s="29"/>
      <c r="P235" s="135"/>
      <c r="Q235" s="135"/>
      <c r="T235" s="28">
        <v>184</v>
      </c>
      <c r="U235" s="147">
        <f t="shared" si="26"/>
        <v>46206</v>
      </c>
      <c r="V235" s="147"/>
      <c r="W235" s="147"/>
      <c r="X235" s="148">
        <f t="shared" si="28"/>
        <v>46206</v>
      </c>
      <c r="Y235" s="148"/>
      <c r="Z235" s="8" t="s">
        <v>289</v>
      </c>
      <c r="AA235" s="29"/>
      <c r="AB235" s="28"/>
      <c r="AC235" s="3">
        <v>16</v>
      </c>
      <c r="AD235" s="29" t="s">
        <v>86</v>
      </c>
      <c r="AE235" s="29"/>
      <c r="AF235" s="29"/>
    </row>
    <row r="236" spans="2:32" hidden="1" x14ac:dyDescent="0.25">
      <c r="B236" s="4">
        <v>185</v>
      </c>
      <c r="C236" s="147">
        <f t="shared" si="29"/>
        <v>46207</v>
      </c>
      <c r="D236" s="147"/>
      <c r="E236" s="147"/>
      <c r="F236" s="148">
        <f t="shared" si="27"/>
        <v>46207</v>
      </c>
      <c r="G236" s="148"/>
      <c r="H236" s="8" t="s">
        <v>290</v>
      </c>
      <c r="I236" s="30"/>
      <c r="J236" s="30"/>
      <c r="L236" s="3">
        <v>17</v>
      </c>
      <c r="M236" s="29" t="s">
        <v>87</v>
      </c>
      <c r="N236" s="29"/>
      <c r="O236" s="29"/>
      <c r="P236" s="135"/>
      <c r="Q236" s="135"/>
      <c r="T236" s="28">
        <v>185</v>
      </c>
      <c r="U236" s="147">
        <f t="shared" si="26"/>
        <v>46207</v>
      </c>
      <c r="V236" s="147"/>
      <c r="W236" s="147"/>
      <c r="X236" s="148">
        <f t="shared" si="28"/>
        <v>46207</v>
      </c>
      <c r="Y236" s="148"/>
      <c r="Z236" s="8" t="s">
        <v>290</v>
      </c>
      <c r="AA236" s="29"/>
      <c r="AB236" s="28"/>
      <c r="AC236" s="3">
        <v>17</v>
      </c>
      <c r="AD236" s="29" t="s">
        <v>87</v>
      </c>
      <c r="AE236" s="29"/>
      <c r="AF236" s="29"/>
    </row>
    <row r="237" spans="2:32" hidden="1" x14ac:dyDescent="0.25">
      <c r="B237" s="4">
        <v>186</v>
      </c>
      <c r="C237" s="147">
        <f t="shared" si="29"/>
        <v>46208</v>
      </c>
      <c r="D237" s="147"/>
      <c r="E237" s="147"/>
      <c r="F237" s="148">
        <f t="shared" si="27"/>
        <v>46208</v>
      </c>
      <c r="G237" s="148"/>
      <c r="H237" s="8" t="s">
        <v>291</v>
      </c>
      <c r="I237" s="30"/>
      <c r="J237" s="30"/>
      <c r="L237" s="3">
        <v>18</v>
      </c>
      <c r="M237" s="29" t="s">
        <v>88</v>
      </c>
      <c r="N237" s="29"/>
      <c r="O237" s="29"/>
      <c r="P237" s="135"/>
      <c r="Q237" s="135"/>
      <c r="T237" s="28">
        <v>186</v>
      </c>
      <c r="U237" s="147">
        <f t="shared" si="26"/>
        <v>46208</v>
      </c>
      <c r="V237" s="147"/>
      <c r="W237" s="147"/>
      <c r="X237" s="148">
        <f t="shared" si="28"/>
        <v>46208</v>
      </c>
      <c r="Y237" s="148"/>
      <c r="Z237" s="8" t="s">
        <v>291</v>
      </c>
      <c r="AA237" s="29"/>
      <c r="AB237" s="28"/>
      <c r="AC237" s="3">
        <v>18</v>
      </c>
      <c r="AD237" s="29" t="s">
        <v>88</v>
      </c>
      <c r="AE237" s="29"/>
      <c r="AF237" s="29"/>
    </row>
    <row r="238" spans="2:32" hidden="1" x14ac:dyDescent="0.25">
      <c r="B238" s="4">
        <v>187</v>
      </c>
      <c r="C238" s="147">
        <f t="shared" si="29"/>
        <v>46209</v>
      </c>
      <c r="D238" s="147"/>
      <c r="E238" s="147"/>
      <c r="F238" s="148">
        <f t="shared" si="27"/>
        <v>46209</v>
      </c>
      <c r="G238" s="148"/>
      <c r="H238" s="8" t="s">
        <v>292</v>
      </c>
      <c r="I238" s="30"/>
      <c r="J238" s="30"/>
      <c r="L238" s="3">
        <v>19</v>
      </c>
      <c r="M238" s="29" t="s">
        <v>89</v>
      </c>
      <c r="N238" s="29"/>
      <c r="O238" s="29"/>
      <c r="P238" s="135"/>
      <c r="Q238" s="135"/>
      <c r="T238" s="28">
        <v>187</v>
      </c>
      <c r="U238" s="147">
        <f t="shared" si="26"/>
        <v>46209</v>
      </c>
      <c r="V238" s="147"/>
      <c r="W238" s="147"/>
      <c r="X238" s="148">
        <f t="shared" si="28"/>
        <v>46209</v>
      </c>
      <c r="Y238" s="148"/>
      <c r="Z238" s="8" t="s">
        <v>292</v>
      </c>
      <c r="AA238" s="29"/>
      <c r="AB238" s="28"/>
      <c r="AC238" s="3">
        <v>19</v>
      </c>
      <c r="AD238" s="29" t="s">
        <v>89</v>
      </c>
      <c r="AE238" s="29"/>
      <c r="AF238" s="29"/>
    </row>
    <row r="239" spans="2:32" hidden="1" x14ac:dyDescent="0.25">
      <c r="B239" s="4">
        <v>188</v>
      </c>
      <c r="C239" s="147">
        <f t="shared" si="29"/>
        <v>46210</v>
      </c>
      <c r="D239" s="147"/>
      <c r="E239" s="147"/>
      <c r="F239" s="148">
        <f t="shared" si="27"/>
        <v>46210</v>
      </c>
      <c r="G239" s="148"/>
      <c r="H239" s="8" t="s">
        <v>293</v>
      </c>
      <c r="I239" s="30"/>
      <c r="J239" s="30"/>
      <c r="L239" s="3">
        <v>20</v>
      </c>
      <c r="M239" s="29" t="s">
        <v>90</v>
      </c>
      <c r="N239" s="29"/>
      <c r="O239" s="29"/>
      <c r="P239" s="135"/>
      <c r="Q239" s="135"/>
      <c r="T239" s="28">
        <v>188</v>
      </c>
      <c r="U239" s="147">
        <f t="shared" si="26"/>
        <v>46210</v>
      </c>
      <c r="V239" s="147"/>
      <c r="W239" s="147"/>
      <c r="X239" s="148">
        <f t="shared" si="28"/>
        <v>46210</v>
      </c>
      <c r="Y239" s="148"/>
      <c r="Z239" s="8" t="s">
        <v>293</v>
      </c>
      <c r="AA239" s="29"/>
      <c r="AB239" s="28"/>
      <c r="AC239" s="3">
        <v>20</v>
      </c>
      <c r="AD239" s="29" t="s">
        <v>90</v>
      </c>
      <c r="AE239" s="29"/>
      <c r="AF239" s="29"/>
    </row>
    <row r="240" spans="2:32" hidden="1" x14ac:dyDescent="0.25">
      <c r="B240" s="4">
        <v>189</v>
      </c>
      <c r="C240" s="147">
        <f t="shared" si="29"/>
        <v>46211</v>
      </c>
      <c r="D240" s="147"/>
      <c r="E240" s="147"/>
      <c r="F240" s="148">
        <f t="shared" si="27"/>
        <v>46211</v>
      </c>
      <c r="G240" s="148"/>
      <c r="H240" s="8" t="s">
        <v>294</v>
      </c>
      <c r="I240" s="30"/>
      <c r="J240" s="30"/>
      <c r="L240" s="3">
        <v>21</v>
      </c>
      <c r="M240" s="29" t="s">
        <v>84</v>
      </c>
      <c r="N240" s="29"/>
      <c r="O240" s="29"/>
      <c r="P240" s="135"/>
      <c r="Q240" s="135"/>
      <c r="T240" s="28">
        <v>189</v>
      </c>
      <c r="U240" s="147">
        <f t="shared" si="26"/>
        <v>46211</v>
      </c>
      <c r="V240" s="147"/>
      <c r="W240" s="147"/>
      <c r="X240" s="148">
        <f t="shared" si="28"/>
        <v>46211</v>
      </c>
      <c r="Y240" s="148"/>
      <c r="Z240" s="8" t="s">
        <v>294</v>
      </c>
      <c r="AA240" s="29"/>
      <c r="AB240" s="28"/>
      <c r="AC240" s="3">
        <v>21</v>
      </c>
      <c r="AD240" s="29" t="s">
        <v>84</v>
      </c>
      <c r="AE240" s="29"/>
      <c r="AF240" s="29"/>
    </row>
    <row r="241" spans="2:32" hidden="1" x14ac:dyDescent="0.25">
      <c r="B241" s="4">
        <v>190</v>
      </c>
      <c r="C241" s="147">
        <f t="shared" si="29"/>
        <v>46212</v>
      </c>
      <c r="D241" s="147"/>
      <c r="E241" s="147"/>
      <c r="F241" s="148">
        <f t="shared" si="27"/>
        <v>46212</v>
      </c>
      <c r="G241" s="148"/>
      <c r="H241" s="8" t="s">
        <v>295</v>
      </c>
      <c r="I241" s="30"/>
      <c r="J241" s="30"/>
      <c r="L241" s="3">
        <v>22</v>
      </c>
      <c r="M241" s="29" t="s">
        <v>85</v>
      </c>
      <c r="N241" s="29"/>
      <c r="O241" s="29"/>
      <c r="P241" s="135"/>
      <c r="Q241" s="135"/>
      <c r="T241" s="28">
        <v>190</v>
      </c>
      <c r="U241" s="147">
        <f t="shared" si="26"/>
        <v>46212</v>
      </c>
      <c r="V241" s="147"/>
      <c r="W241" s="147"/>
      <c r="X241" s="148">
        <f t="shared" si="28"/>
        <v>46212</v>
      </c>
      <c r="Y241" s="148"/>
      <c r="Z241" s="8" t="s">
        <v>295</v>
      </c>
      <c r="AA241" s="29"/>
      <c r="AB241" s="28"/>
      <c r="AC241" s="3">
        <v>22</v>
      </c>
      <c r="AD241" s="29" t="s">
        <v>85</v>
      </c>
      <c r="AE241" s="29"/>
      <c r="AF241" s="29"/>
    </row>
    <row r="242" spans="2:32" hidden="1" x14ac:dyDescent="0.25">
      <c r="B242" s="4">
        <v>191</v>
      </c>
      <c r="C242" s="147">
        <f t="shared" si="29"/>
        <v>46213</v>
      </c>
      <c r="D242" s="147"/>
      <c r="E242" s="147"/>
      <c r="F242" s="148">
        <f t="shared" si="27"/>
        <v>46213</v>
      </c>
      <c r="G242" s="148"/>
      <c r="H242" s="8" t="s">
        <v>296</v>
      </c>
      <c r="I242" s="30"/>
      <c r="J242" s="30"/>
      <c r="L242" s="3">
        <v>23</v>
      </c>
      <c r="M242" s="29" t="s">
        <v>86</v>
      </c>
      <c r="N242" s="29"/>
      <c r="O242" s="29"/>
      <c r="P242" s="135"/>
      <c r="Q242" s="135"/>
      <c r="T242" s="28">
        <v>191</v>
      </c>
      <c r="U242" s="147">
        <f t="shared" si="26"/>
        <v>46213</v>
      </c>
      <c r="V242" s="147"/>
      <c r="W242" s="147"/>
      <c r="X242" s="148">
        <f t="shared" si="28"/>
        <v>46213</v>
      </c>
      <c r="Y242" s="148"/>
      <c r="Z242" s="8" t="s">
        <v>296</v>
      </c>
      <c r="AA242" s="29"/>
      <c r="AB242" s="28"/>
      <c r="AC242" s="3">
        <v>23</v>
      </c>
      <c r="AD242" s="29" t="s">
        <v>86</v>
      </c>
      <c r="AE242" s="29"/>
      <c r="AF242" s="29"/>
    </row>
    <row r="243" spans="2:32" hidden="1" x14ac:dyDescent="0.25">
      <c r="B243" s="4">
        <v>192</v>
      </c>
      <c r="C243" s="147">
        <f t="shared" si="29"/>
        <v>46214</v>
      </c>
      <c r="D243" s="147"/>
      <c r="E243" s="147"/>
      <c r="F243" s="148">
        <f t="shared" si="27"/>
        <v>46214</v>
      </c>
      <c r="G243" s="148"/>
      <c r="H243" s="8" t="s">
        <v>297</v>
      </c>
      <c r="I243" s="30"/>
      <c r="J243" s="30"/>
      <c r="L243" s="3">
        <v>24</v>
      </c>
      <c r="M243" s="29" t="s">
        <v>87</v>
      </c>
      <c r="N243" s="29"/>
      <c r="O243" s="29"/>
      <c r="P243" s="135"/>
      <c r="Q243" s="135"/>
      <c r="T243" s="28">
        <v>192</v>
      </c>
      <c r="U243" s="147">
        <f t="shared" si="26"/>
        <v>46214</v>
      </c>
      <c r="V243" s="147"/>
      <c r="W243" s="147"/>
      <c r="X243" s="148">
        <f t="shared" si="28"/>
        <v>46214</v>
      </c>
      <c r="Y243" s="148"/>
      <c r="Z243" s="8" t="s">
        <v>297</v>
      </c>
      <c r="AA243" s="29"/>
      <c r="AB243" s="28"/>
      <c r="AC243" s="3">
        <v>24</v>
      </c>
      <c r="AD243" s="29" t="s">
        <v>87</v>
      </c>
      <c r="AE243" s="29"/>
      <c r="AF243" s="29"/>
    </row>
    <row r="244" spans="2:32" hidden="1" x14ac:dyDescent="0.25">
      <c r="B244" s="4">
        <v>193</v>
      </c>
      <c r="C244" s="147">
        <f t="shared" si="29"/>
        <v>46215</v>
      </c>
      <c r="D244" s="147"/>
      <c r="E244" s="147"/>
      <c r="F244" s="148">
        <f t="shared" si="27"/>
        <v>46215</v>
      </c>
      <c r="G244" s="148"/>
      <c r="H244" s="8" t="s">
        <v>298</v>
      </c>
      <c r="I244" s="30"/>
      <c r="J244" s="30"/>
      <c r="L244" s="3">
        <v>25</v>
      </c>
      <c r="M244" s="29" t="s">
        <v>88</v>
      </c>
      <c r="N244" s="29"/>
      <c r="O244" s="29"/>
      <c r="P244" s="135"/>
      <c r="Q244" s="135"/>
      <c r="T244" s="28">
        <v>193</v>
      </c>
      <c r="U244" s="147">
        <f t="shared" si="26"/>
        <v>46215</v>
      </c>
      <c r="V244" s="147"/>
      <c r="W244" s="147"/>
      <c r="X244" s="148">
        <f t="shared" si="28"/>
        <v>46215</v>
      </c>
      <c r="Y244" s="148"/>
      <c r="Z244" s="8" t="s">
        <v>298</v>
      </c>
      <c r="AA244" s="29"/>
      <c r="AB244" s="28"/>
      <c r="AC244" s="3">
        <v>25</v>
      </c>
      <c r="AD244" s="29" t="s">
        <v>88</v>
      </c>
      <c r="AE244" s="29"/>
      <c r="AF244" s="29"/>
    </row>
    <row r="245" spans="2:32" hidden="1" x14ac:dyDescent="0.25">
      <c r="B245" s="4">
        <v>194</v>
      </c>
      <c r="C245" s="147">
        <f t="shared" si="29"/>
        <v>46216</v>
      </c>
      <c r="D245" s="147"/>
      <c r="E245" s="147"/>
      <c r="F245" s="148">
        <f t="shared" si="27"/>
        <v>46216</v>
      </c>
      <c r="G245" s="148"/>
      <c r="H245" s="8" t="s">
        <v>299</v>
      </c>
      <c r="I245" s="30"/>
      <c r="J245" s="30"/>
      <c r="L245" s="3">
        <v>26</v>
      </c>
      <c r="M245" s="29" t="s">
        <v>89</v>
      </c>
      <c r="N245" s="29"/>
      <c r="O245" s="29"/>
      <c r="P245" s="135"/>
      <c r="Q245" s="135"/>
      <c r="T245" s="28">
        <v>194</v>
      </c>
      <c r="U245" s="147">
        <f t="shared" si="26"/>
        <v>46216</v>
      </c>
      <c r="V245" s="147"/>
      <c r="W245" s="147"/>
      <c r="X245" s="148">
        <f t="shared" si="28"/>
        <v>46216</v>
      </c>
      <c r="Y245" s="148"/>
      <c r="Z245" s="8" t="s">
        <v>299</v>
      </c>
      <c r="AA245" s="29"/>
      <c r="AB245" s="28"/>
      <c r="AC245" s="3">
        <v>26</v>
      </c>
      <c r="AD245" s="29" t="s">
        <v>89</v>
      </c>
      <c r="AE245" s="29"/>
      <c r="AF245" s="29"/>
    </row>
    <row r="246" spans="2:32" hidden="1" x14ac:dyDescent="0.25">
      <c r="B246" s="4">
        <v>195</v>
      </c>
      <c r="C246" s="147">
        <f t="shared" si="29"/>
        <v>46217</v>
      </c>
      <c r="D246" s="147"/>
      <c r="E246" s="147"/>
      <c r="F246" s="148">
        <f t="shared" si="27"/>
        <v>46217</v>
      </c>
      <c r="G246" s="148"/>
      <c r="H246" s="8" t="s">
        <v>300</v>
      </c>
      <c r="I246" s="30"/>
      <c r="J246" s="30"/>
      <c r="L246" s="3">
        <v>27</v>
      </c>
      <c r="M246" s="150" t="s">
        <v>90</v>
      </c>
      <c r="N246" s="150"/>
      <c r="O246" s="150"/>
      <c r="P246" s="135"/>
      <c r="Q246" s="135"/>
      <c r="T246" s="28">
        <v>195</v>
      </c>
      <c r="U246" s="147">
        <f t="shared" si="26"/>
        <v>46217</v>
      </c>
      <c r="V246" s="147"/>
      <c r="W246" s="147"/>
      <c r="X246" s="148">
        <f t="shared" si="28"/>
        <v>46217</v>
      </c>
      <c r="Y246" s="148"/>
      <c r="Z246" s="8" t="s">
        <v>300</v>
      </c>
      <c r="AA246" s="29"/>
      <c r="AB246" s="28"/>
      <c r="AC246" s="3">
        <v>27</v>
      </c>
      <c r="AD246" s="29" t="s">
        <v>90</v>
      </c>
      <c r="AE246" s="29"/>
      <c r="AF246" s="29"/>
    </row>
    <row r="247" spans="2:32" hidden="1" x14ac:dyDescent="0.25">
      <c r="B247" s="4">
        <v>196</v>
      </c>
      <c r="C247" s="147">
        <f t="shared" si="29"/>
        <v>46218</v>
      </c>
      <c r="D247" s="147"/>
      <c r="E247" s="147"/>
      <c r="F247" s="148">
        <f t="shared" si="27"/>
        <v>46218</v>
      </c>
      <c r="G247" s="148"/>
      <c r="H247" s="8" t="s">
        <v>301</v>
      </c>
      <c r="I247" s="30"/>
      <c r="J247" s="30"/>
      <c r="L247" s="3">
        <v>28</v>
      </c>
      <c r="M247" s="29" t="s">
        <v>84</v>
      </c>
      <c r="P247" s="135"/>
      <c r="Q247" s="135"/>
      <c r="T247" s="28">
        <v>196</v>
      </c>
      <c r="U247" s="147">
        <f t="shared" si="26"/>
        <v>46218</v>
      </c>
      <c r="V247" s="147"/>
      <c r="W247" s="147"/>
      <c r="X247" s="148">
        <f t="shared" si="28"/>
        <v>46218</v>
      </c>
      <c r="Y247" s="148"/>
      <c r="Z247" s="8" t="s">
        <v>301</v>
      </c>
      <c r="AA247" s="29"/>
      <c r="AB247" s="28"/>
      <c r="AC247" s="3">
        <v>28</v>
      </c>
      <c r="AD247" s="29" t="s">
        <v>84</v>
      </c>
      <c r="AE247" s="29"/>
      <c r="AF247" s="29"/>
    </row>
    <row r="248" spans="2:32" hidden="1" x14ac:dyDescent="0.25">
      <c r="B248" s="4">
        <v>197</v>
      </c>
      <c r="C248" s="147">
        <f t="shared" si="29"/>
        <v>46219</v>
      </c>
      <c r="D248" s="147"/>
      <c r="E248" s="147"/>
      <c r="F248" s="148">
        <f t="shared" si="27"/>
        <v>46219</v>
      </c>
      <c r="G248" s="148"/>
      <c r="H248" s="8" t="s">
        <v>472</v>
      </c>
      <c r="I248" s="30"/>
      <c r="J248" s="30"/>
      <c r="L248" s="3">
        <v>29</v>
      </c>
      <c r="M248" s="150" t="s">
        <v>92</v>
      </c>
      <c r="N248" s="150"/>
      <c r="O248" s="150"/>
      <c r="P248" s="135"/>
      <c r="Q248" s="135"/>
      <c r="T248" s="28">
        <v>197</v>
      </c>
      <c r="U248" s="147">
        <f t="shared" si="26"/>
        <v>46219</v>
      </c>
      <c r="V248" s="147"/>
      <c r="W248" s="147"/>
      <c r="X248" s="148">
        <f t="shared" si="28"/>
        <v>46219</v>
      </c>
      <c r="Y248" s="148"/>
      <c r="Z248" s="8" t="s">
        <v>302</v>
      </c>
      <c r="AA248" s="29"/>
      <c r="AB248" s="28"/>
      <c r="AC248" s="3">
        <v>1</v>
      </c>
      <c r="AD248" s="29" t="s">
        <v>85</v>
      </c>
      <c r="AE248" s="29"/>
      <c r="AF248" s="29"/>
    </row>
    <row r="249" spans="2:32" hidden="1" x14ac:dyDescent="0.25">
      <c r="B249" s="4">
        <v>198</v>
      </c>
      <c r="C249" s="147">
        <f t="shared" ref="C249:C256" si="30">C248+1</f>
        <v>46220</v>
      </c>
      <c r="D249" s="147"/>
      <c r="E249" s="147"/>
      <c r="F249" s="148">
        <f t="shared" ref="F249:F256" si="31">C249</f>
        <v>46220</v>
      </c>
      <c r="G249" s="148"/>
      <c r="H249" s="8" t="s">
        <v>302</v>
      </c>
      <c r="I249" s="30"/>
      <c r="J249" s="30"/>
      <c r="L249" s="3">
        <v>1</v>
      </c>
      <c r="M249" s="29" t="s">
        <v>85</v>
      </c>
      <c r="N249" s="29"/>
      <c r="O249" s="29"/>
      <c r="P249" s="135"/>
      <c r="Q249" s="135"/>
      <c r="T249" s="28">
        <v>198</v>
      </c>
      <c r="U249" s="147">
        <f t="shared" si="26"/>
        <v>46220</v>
      </c>
      <c r="V249" s="147"/>
      <c r="W249" s="147"/>
      <c r="X249" s="148">
        <f t="shared" ref="X249" si="32">U249</f>
        <v>46220</v>
      </c>
      <c r="Y249" s="148"/>
      <c r="Z249" s="8" t="s">
        <v>303</v>
      </c>
      <c r="AA249" s="29"/>
      <c r="AB249" s="28"/>
      <c r="AC249" s="3">
        <v>2</v>
      </c>
      <c r="AD249" s="29" t="s">
        <v>86</v>
      </c>
      <c r="AE249" s="29"/>
      <c r="AF249" s="29"/>
    </row>
    <row r="250" spans="2:32" hidden="1" x14ac:dyDescent="0.25">
      <c r="B250" s="4">
        <v>199</v>
      </c>
      <c r="C250" s="147">
        <f t="shared" si="30"/>
        <v>46221</v>
      </c>
      <c r="D250" s="147"/>
      <c r="E250" s="147"/>
      <c r="F250" s="148">
        <f t="shared" si="31"/>
        <v>46221</v>
      </c>
      <c r="G250" s="148"/>
      <c r="H250" s="8" t="s">
        <v>303</v>
      </c>
      <c r="I250" s="30"/>
      <c r="J250" s="30"/>
      <c r="L250" s="3">
        <v>2</v>
      </c>
      <c r="M250" s="29" t="s">
        <v>86</v>
      </c>
      <c r="N250" s="29"/>
      <c r="O250" s="29"/>
      <c r="P250" s="135"/>
      <c r="Q250" s="135"/>
      <c r="T250" s="28">
        <v>199</v>
      </c>
      <c r="U250" s="147">
        <f>U249+1</f>
        <v>46221</v>
      </c>
      <c r="V250" s="147"/>
      <c r="W250" s="147"/>
      <c r="X250" s="148">
        <f t="shared" si="28"/>
        <v>46221</v>
      </c>
      <c r="Y250" s="148"/>
      <c r="Z250" s="8" t="s">
        <v>304</v>
      </c>
      <c r="AA250" s="29"/>
      <c r="AB250" s="28"/>
      <c r="AC250" s="3">
        <v>3</v>
      </c>
      <c r="AD250" s="29" t="s">
        <v>87</v>
      </c>
      <c r="AE250" s="29"/>
      <c r="AF250" s="29"/>
    </row>
    <row r="251" spans="2:32" hidden="1" x14ac:dyDescent="0.25">
      <c r="B251" s="4">
        <v>200</v>
      </c>
      <c r="C251" s="147">
        <f t="shared" si="30"/>
        <v>46222</v>
      </c>
      <c r="D251" s="147"/>
      <c r="E251" s="147"/>
      <c r="F251" s="148">
        <f t="shared" si="31"/>
        <v>46222</v>
      </c>
      <c r="G251" s="148"/>
      <c r="H251" s="8" t="s">
        <v>304</v>
      </c>
      <c r="I251" s="8"/>
      <c r="J251" s="8"/>
      <c r="L251" s="3">
        <v>3</v>
      </c>
      <c r="M251" s="29" t="s">
        <v>87</v>
      </c>
      <c r="N251" s="29"/>
      <c r="O251" s="29"/>
      <c r="P251" s="135"/>
      <c r="Q251" s="135"/>
      <c r="T251" s="28">
        <v>200</v>
      </c>
      <c r="U251" s="147">
        <f t="shared" si="26"/>
        <v>46222</v>
      </c>
      <c r="V251" s="147"/>
      <c r="W251" s="147"/>
      <c r="X251" s="148">
        <f t="shared" si="28"/>
        <v>46222</v>
      </c>
      <c r="Y251" s="148"/>
      <c r="Z251" s="8" t="s">
        <v>305</v>
      </c>
      <c r="AA251" s="29"/>
      <c r="AB251" s="28"/>
      <c r="AC251" s="3">
        <v>4</v>
      </c>
      <c r="AD251" s="29" t="s">
        <v>88</v>
      </c>
      <c r="AE251" s="29"/>
      <c r="AF251" s="29"/>
    </row>
    <row r="252" spans="2:32" hidden="1" x14ac:dyDescent="0.25">
      <c r="B252" s="4">
        <v>201</v>
      </c>
      <c r="C252" s="147">
        <f t="shared" si="30"/>
        <v>46223</v>
      </c>
      <c r="D252" s="147"/>
      <c r="E252" s="147"/>
      <c r="F252" s="148">
        <f t="shared" si="31"/>
        <v>46223</v>
      </c>
      <c r="G252" s="148"/>
      <c r="H252" s="8" t="s">
        <v>305</v>
      </c>
      <c r="I252" s="8"/>
      <c r="J252" s="8"/>
      <c r="L252" s="3">
        <v>4</v>
      </c>
      <c r="M252" s="29" t="s">
        <v>88</v>
      </c>
      <c r="N252" s="29"/>
      <c r="O252" s="29"/>
      <c r="P252" s="135"/>
      <c r="Q252" s="135"/>
      <c r="T252" s="28">
        <v>201</v>
      </c>
      <c r="U252" s="147">
        <f t="shared" si="26"/>
        <v>46223</v>
      </c>
      <c r="V252" s="147"/>
      <c r="W252" s="147"/>
      <c r="X252" s="148">
        <f t="shared" si="28"/>
        <v>46223</v>
      </c>
      <c r="Y252" s="148"/>
      <c r="Z252" s="8" t="s">
        <v>306</v>
      </c>
      <c r="AA252" s="29"/>
      <c r="AB252" s="28"/>
      <c r="AC252" s="3">
        <v>5</v>
      </c>
      <c r="AD252" s="29" t="s">
        <v>89</v>
      </c>
      <c r="AE252" s="29"/>
      <c r="AF252" s="29"/>
    </row>
    <row r="253" spans="2:32" hidden="1" x14ac:dyDescent="0.25">
      <c r="B253" s="4">
        <v>202</v>
      </c>
      <c r="C253" s="147">
        <f t="shared" si="30"/>
        <v>46224</v>
      </c>
      <c r="D253" s="147"/>
      <c r="E253" s="147"/>
      <c r="F253" s="148">
        <f t="shared" si="31"/>
        <v>46224</v>
      </c>
      <c r="G253" s="148"/>
      <c r="H253" s="8" t="s">
        <v>306</v>
      </c>
      <c r="I253" s="8"/>
      <c r="J253" s="8"/>
      <c r="L253" s="3">
        <v>5</v>
      </c>
      <c r="M253" s="29" t="s">
        <v>89</v>
      </c>
      <c r="N253" s="29"/>
      <c r="O253" s="29"/>
      <c r="P253" s="135"/>
      <c r="Q253" s="135"/>
      <c r="T253" s="28">
        <v>202</v>
      </c>
      <c r="U253" s="147">
        <f t="shared" si="26"/>
        <v>46224</v>
      </c>
      <c r="V253" s="147"/>
      <c r="W253" s="147"/>
      <c r="X253" s="148">
        <f t="shared" si="28"/>
        <v>46224</v>
      </c>
      <c r="Y253" s="148"/>
      <c r="Z253" s="8" t="s">
        <v>307</v>
      </c>
      <c r="AA253" s="29"/>
      <c r="AB253" s="28"/>
      <c r="AC253" s="3">
        <v>6</v>
      </c>
      <c r="AD253" s="29" t="s">
        <v>90</v>
      </c>
      <c r="AE253" s="29"/>
      <c r="AF253" s="29"/>
    </row>
    <row r="254" spans="2:32" hidden="1" x14ac:dyDescent="0.25">
      <c r="B254" s="4">
        <v>203</v>
      </c>
      <c r="C254" s="147">
        <f t="shared" si="30"/>
        <v>46225</v>
      </c>
      <c r="D254" s="147"/>
      <c r="E254" s="147"/>
      <c r="F254" s="148">
        <f t="shared" si="31"/>
        <v>46225</v>
      </c>
      <c r="G254" s="148"/>
      <c r="H254" s="8" t="s">
        <v>307</v>
      </c>
      <c r="I254" s="8"/>
      <c r="J254" s="8"/>
      <c r="L254" s="3">
        <v>6</v>
      </c>
      <c r="M254" s="29" t="s">
        <v>90</v>
      </c>
      <c r="N254" s="29"/>
      <c r="O254" s="29"/>
      <c r="P254" s="135"/>
      <c r="Q254" s="135"/>
      <c r="T254" s="28">
        <v>203</v>
      </c>
      <c r="U254" s="147">
        <f t="shared" si="26"/>
        <v>46225</v>
      </c>
      <c r="V254" s="147"/>
      <c r="W254" s="147"/>
      <c r="X254" s="148">
        <f t="shared" si="28"/>
        <v>46225</v>
      </c>
      <c r="Y254" s="148"/>
      <c r="Z254" s="8" t="s">
        <v>308</v>
      </c>
      <c r="AA254" s="29"/>
      <c r="AB254" s="28"/>
      <c r="AC254" s="3">
        <v>7</v>
      </c>
      <c r="AD254" s="29" t="s">
        <v>84</v>
      </c>
      <c r="AE254" s="29"/>
      <c r="AF254" s="29"/>
    </row>
    <row r="255" spans="2:32" hidden="1" x14ac:dyDescent="0.25">
      <c r="B255" s="4">
        <v>204</v>
      </c>
      <c r="C255" s="147">
        <f t="shared" si="30"/>
        <v>46226</v>
      </c>
      <c r="D255" s="147"/>
      <c r="E255" s="147"/>
      <c r="F255" s="148">
        <f t="shared" si="31"/>
        <v>46226</v>
      </c>
      <c r="G255" s="148"/>
      <c r="H255" s="8" t="s">
        <v>308</v>
      </c>
      <c r="I255" s="8"/>
      <c r="J255" s="8"/>
      <c r="L255" s="3">
        <v>7</v>
      </c>
      <c r="M255" s="29" t="s">
        <v>84</v>
      </c>
      <c r="N255" s="29"/>
      <c r="O255" s="29"/>
      <c r="P255" s="135"/>
      <c r="Q255" s="135"/>
      <c r="T255" s="28">
        <v>204</v>
      </c>
      <c r="U255" s="147">
        <f t="shared" si="26"/>
        <v>46226</v>
      </c>
      <c r="V255" s="147"/>
      <c r="W255" s="147"/>
      <c r="X255" s="148">
        <f t="shared" si="28"/>
        <v>46226</v>
      </c>
      <c r="Y255" s="148"/>
      <c r="Z255" s="8" t="s">
        <v>309</v>
      </c>
      <c r="AA255" s="29"/>
      <c r="AB255" s="28"/>
      <c r="AC255" s="3">
        <v>8</v>
      </c>
      <c r="AD255" s="29" t="s">
        <v>85</v>
      </c>
      <c r="AE255" s="29"/>
      <c r="AF255" s="29"/>
    </row>
    <row r="256" spans="2:32" hidden="1" x14ac:dyDescent="0.25">
      <c r="B256" s="4">
        <v>205</v>
      </c>
      <c r="C256" s="147">
        <f t="shared" si="30"/>
        <v>46227</v>
      </c>
      <c r="D256" s="147"/>
      <c r="E256" s="147"/>
      <c r="F256" s="148">
        <f t="shared" si="31"/>
        <v>46227</v>
      </c>
      <c r="G256" s="148"/>
      <c r="H256" s="8" t="s">
        <v>309</v>
      </c>
      <c r="I256" s="8"/>
      <c r="J256" s="8"/>
      <c r="L256" s="3">
        <v>8</v>
      </c>
      <c r="M256" s="29" t="s">
        <v>85</v>
      </c>
      <c r="N256" s="29"/>
      <c r="O256" s="29"/>
      <c r="P256" s="135"/>
      <c r="Q256" s="135"/>
      <c r="T256" s="28">
        <v>205</v>
      </c>
      <c r="U256" s="147">
        <f t="shared" ref="U256:U319" si="33">U255+1</f>
        <v>46227</v>
      </c>
      <c r="V256" s="147"/>
      <c r="W256" s="147"/>
      <c r="X256" s="148">
        <f t="shared" si="28"/>
        <v>46227</v>
      </c>
      <c r="Y256" s="148"/>
      <c r="Z256" s="8" t="s">
        <v>310</v>
      </c>
      <c r="AA256" s="29"/>
      <c r="AB256" s="28"/>
      <c r="AC256" s="3">
        <v>9</v>
      </c>
      <c r="AD256" s="29" t="s">
        <v>86</v>
      </c>
      <c r="AE256" s="29"/>
      <c r="AF256" s="29"/>
    </row>
    <row r="257" spans="2:32" hidden="1" x14ac:dyDescent="0.25">
      <c r="B257" s="4">
        <v>206</v>
      </c>
      <c r="C257" s="147">
        <f t="shared" ref="C257:C265" si="34">C256+1</f>
        <v>46228</v>
      </c>
      <c r="D257" s="147"/>
      <c r="E257" s="147"/>
      <c r="F257" s="148">
        <f t="shared" ref="F257" si="35">C257</f>
        <v>46228</v>
      </c>
      <c r="G257" s="148"/>
      <c r="H257" s="8" t="s">
        <v>310</v>
      </c>
      <c r="I257" s="8"/>
      <c r="J257" s="8"/>
      <c r="L257" s="3">
        <v>9</v>
      </c>
      <c r="M257" s="29" t="s">
        <v>86</v>
      </c>
      <c r="N257" s="29"/>
      <c r="O257" s="29"/>
      <c r="P257" s="135"/>
      <c r="Q257" s="135"/>
      <c r="T257" s="28">
        <v>206</v>
      </c>
      <c r="U257" s="147">
        <f t="shared" si="33"/>
        <v>46228</v>
      </c>
      <c r="V257" s="147"/>
      <c r="W257" s="147"/>
      <c r="X257" s="148">
        <f t="shared" si="28"/>
        <v>46228</v>
      </c>
      <c r="Y257" s="148"/>
      <c r="Z257" s="8" t="s">
        <v>311</v>
      </c>
      <c r="AA257" s="29"/>
      <c r="AB257" s="28"/>
      <c r="AC257" s="3">
        <v>10</v>
      </c>
      <c r="AD257" s="29" t="s">
        <v>87</v>
      </c>
      <c r="AE257" s="29"/>
      <c r="AF257" s="29"/>
    </row>
    <row r="258" spans="2:32" hidden="1" x14ac:dyDescent="0.25">
      <c r="B258" s="4">
        <v>207</v>
      </c>
      <c r="C258" s="147">
        <f t="shared" si="34"/>
        <v>46229</v>
      </c>
      <c r="D258" s="147"/>
      <c r="E258" s="147"/>
      <c r="F258" s="148">
        <f t="shared" ref="F258:F289" si="36">C258</f>
        <v>46229</v>
      </c>
      <c r="G258" s="148"/>
      <c r="H258" s="8" t="s">
        <v>311</v>
      </c>
      <c r="I258" s="8"/>
      <c r="J258" s="8"/>
      <c r="L258" s="3">
        <v>10</v>
      </c>
      <c r="M258" s="29" t="s">
        <v>87</v>
      </c>
      <c r="N258" s="29"/>
      <c r="O258" s="29"/>
      <c r="P258" s="135"/>
      <c r="Q258" s="135"/>
      <c r="T258" s="28">
        <v>207</v>
      </c>
      <c r="U258" s="147">
        <f t="shared" si="33"/>
        <v>46229</v>
      </c>
      <c r="V258" s="147"/>
      <c r="W258" s="147"/>
      <c r="X258" s="148">
        <f t="shared" si="28"/>
        <v>46229</v>
      </c>
      <c r="Y258" s="148"/>
      <c r="Z258" s="8" t="s">
        <v>312</v>
      </c>
      <c r="AA258" s="29"/>
      <c r="AB258" s="28"/>
      <c r="AC258" s="3">
        <v>11</v>
      </c>
      <c r="AD258" s="29" t="s">
        <v>88</v>
      </c>
      <c r="AE258" s="29"/>
      <c r="AF258" s="29"/>
    </row>
    <row r="259" spans="2:32" hidden="1" x14ac:dyDescent="0.25">
      <c r="B259" s="4">
        <v>208</v>
      </c>
      <c r="C259" s="147">
        <f t="shared" si="34"/>
        <v>46230</v>
      </c>
      <c r="D259" s="147"/>
      <c r="E259" s="147"/>
      <c r="F259" s="148">
        <f t="shared" si="36"/>
        <v>46230</v>
      </c>
      <c r="G259" s="148"/>
      <c r="H259" s="8" t="s">
        <v>312</v>
      </c>
      <c r="I259" s="8"/>
      <c r="J259" s="8"/>
      <c r="L259" s="3">
        <v>11</v>
      </c>
      <c r="M259" s="29" t="s">
        <v>88</v>
      </c>
      <c r="N259" s="29"/>
      <c r="O259" s="29"/>
      <c r="P259" s="135"/>
      <c r="Q259" s="135"/>
      <c r="T259" s="28">
        <v>208</v>
      </c>
      <c r="U259" s="147">
        <f t="shared" si="33"/>
        <v>46230</v>
      </c>
      <c r="V259" s="147"/>
      <c r="W259" s="147"/>
      <c r="X259" s="148">
        <f t="shared" si="28"/>
        <v>46230</v>
      </c>
      <c r="Y259" s="148"/>
      <c r="Z259" s="8" t="s">
        <v>313</v>
      </c>
      <c r="AA259" s="29"/>
      <c r="AB259" s="28"/>
      <c r="AC259" s="3">
        <v>12</v>
      </c>
      <c r="AD259" s="29" t="s">
        <v>89</v>
      </c>
      <c r="AE259" s="29"/>
      <c r="AF259" s="29"/>
    </row>
    <row r="260" spans="2:32" hidden="1" x14ac:dyDescent="0.25">
      <c r="B260" s="4">
        <v>209</v>
      </c>
      <c r="C260" s="147">
        <f t="shared" si="34"/>
        <v>46231</v>
      </c>
      <c r="D260" s="147"/>
      <c r="E260" s="147"/>
      <c r="F260" s="148">
        <f t="shared" si="36"/>
        <v>46231</v>
      </c>
      <c r="G260" s="148"/>
      <c r="H260" s="8" t="s">
        <v>313</v>
      </c>
      <c r="I260" s="8"/>
      <c r="J260" s="8"/>
      <c r="L260" s="3">
        <v>12</v>
      </c>
      <c r="M260" s="29" t="s">
        <v>89</v>
      </c>
      <c r="N260" s="29"/>
      <c r="O260" s="29"/>
      <c r="P260" s="135"/>
      <c r="Q260" s="135"/>
      <c r="T260" s="28">
        <v>209</v>
      </c>
      <c r="U260" s="147">
        <f t="shared" si="33"/>
        <v>46231</v>
      </c>
      <c r="V260" s="147"/>
      <c r="W260" s="147"/>
      <c r="X260" s="148">
        <f t="shared" si="28"/>
        <v>46231</v>
      </c>
      <c r="Y260" s="148"/>
      <c r="Z260" s="8" t="s">
        <v>314</v>
      </c>
      <c r="AA260" s="29"/>
      <c r="AB260" s="28"/>
      <c r="AC260" s="3">
        <v>13</v>
      </c>
      <c r="AD260" s="29" t="s">
        <v>90</v>
      </c>
      <c r="AE260" s="29"/>
      <c r="AF260" s="29"/>
    </row>
    <row r="261" spans="2:32" hidden="1" x14ac:dyDescent="0.25">
      <c r="B261" s="4">
        <v>210</v>
      </c>
      <c r="C261" s="147">
        <f t="shared" si="34"/>
        <v>46232</v>
      </c>
      <c r="D261" s="147"/>
      <c r="E261" s="147"/>
      <c r="F261" s="148">
        <f t="shared" si="36"/>
        <v>46232</v>
      </c>
      <c r="G261" s="148"/>
      <c r="H261" s="8" t="s">
        <v>314</v>
      </c>
      <c r="I261" s="8"/>
      <c r="J261" s="8"/>
      <c r="L261" s="3">
        <v>13</v>
      </c>
      <c r="M261" s="29" t="s">
        <v>90</v>
      </c>
      <c r="N261" s="29"/>
      <c r="O261" s="29"/>
      <c r="P261" s="135"/>
      <c r="Q261" s="135"/>
      <c r="T261" s="28">
        <v>210</v>
      </c>
      <c r="U261" s="147">
        <f t="shared" si="33"/>
        <v>46232</v>
      </c>
      <c r="V261" s="147"/>
      <c r="W261" s="147"/>
      <c r="X261" s="148">
        <f t="shared" si="28"/>
        <v>46232</v>
      </c>
      <c r="Y261" s="148"/>
      <c r="Z261" s="8" t="s">
        <v>315</v>
      </c>
      <c r="AA261" s="29"/>
      <c r="AB261" s="28"/>
      <c r="AC261" s="3">
        <v>14</v>
      </c>
      <c r="AD261" s="29" t="s">
        <v>84</v>
      </c>
      <c r="AE261" s="29"/>
      <c r="AF261" s="29"/>
    </row>
    <row r="262" spans="2:32" hidden="1" x14ac:dyDescent="0.25">
      <c r="B262" s="4">
        <v>211</v>
      </c>
      <c r="C262" s="147">
        <f t="shared" si="34"/>
        <v>46233</v>
      </c>
      <c r="D262" s="147"/>
      <c r="E262" s="147"/>
      <c r="F262" s="148">
        <f t="shared" si="36"/>
        <v>46233</v>
      </c>
      <c r="G262" s="148"/>
      <c r="H262" s="8" t="s">
        <v>315</v>
      </c>
      <c r="I262" s="8"/>
      <c r="J262" s="8"/>
      <c r="L262" s="3">
        <v>14</v>
      </c>
      <c r="M262" s="29" t="s">
        <v>84</v>
      </c>
      <c r="N262" s="29"/>
      <c r="O262" s="29"/>
      <c r="P262" s="135"/>
      <c r="Q262" s="135"/>
      <c r="T262" s="28">
        <v>211</v>
      </c>
      <c r="U262" s="147">
        <f t="shared" si="33"/>
        <v>46233</v>
      </c>
      <c r="V262" s="147"/>
      <c r="W262" s="147"/>
      <c r="X262" s="148">
        <f t="shared" si="28"/>
        <v>46233</v>
      </c>
      <c r="Y262" s="148"/>
      <c r="Z262" s="8" t="s">
        <v>316</v>
      </c>
      <c r="AA262" s="29"/>
      <c r="AB262" s="28"/>
      <c r="AC262" s="3">
        <v>15</v>
      </c>
      <c r="AD262" s="29" t="s">
        <v>85</v>
      </c>
      <c r="AE262" s="29"/>
      <c r="AF262" s="29"/>
    </row>
    <row r="263" spans="2:32" hidden="1" x14ac:dyDescent="0.25">
      <c r="B263" s="4">
        <v>212</v>
      </c>
      <c r="C263" s="147">
        <f t="shared" si="34"/>
        <v>46234</v>
      </c>
      <c r="D263" s="147"/>
      <c r="E263" s="147"/>
      <c r="F263" s="148">
        <f t="shared" si="36"/>
        <v>46234</v>
      </c>
      <c r="G263" s="148"/>
      <c r="H263" s="8" t="s">
        <v>316</v>
      </c>
      <c r="I263" s="8"/>
      <c r="J263" s="8"/>
      <c r="L263" s="3">
        <v>15</v>
      </c>
      <c r="M263" s="29" t="s">
        <v>85</v>
      </c>
      <c r="N263" s="29"/>
      <c r="O263" s="29"/>
      <c r="P263" s="135"/>
      <c r="Q263" s="135"/>
      <c r="T263" s="28">
        <v>212</v>
      </c>
      <c r="U263" s="147">
        <f t="shared" si="33"/>
        <v>46234</v>
      </c>
      <c r="V263" s="147"/>
      <c r="W263" s="147"/>
      <c r="X263" s="148">
        <f t="shared" si="28"/>
        <v>46234</v>
      </c>
      <c r="Y263" s="148"/>
      <c r="Z263" s="8" t="s">
        <v>317</v>
      </c>
      <c r="AA263" s="29"/>
      <c r="AB263" s="28"/>
      <c r="AC263" s="3">
        <v>16</v>
      </c>
      <c r="AD263" s="29" t="s">
        <v>86</v>
      </c>
      <c r="AE263" s="29"/>
      <c r="AF263" s="29"/>
    </row>
    <row r="264" spans="2:32" hidden="1" x14ac:dyDescent="0.25">
      <c r="B264" s="4">
        <v>213</v>
      </c>
      <c r="C264" s="147">
        <f t="shared" si="34"/>
        <v>46235</v>
      </c>
      <c r="D264" s="147"/>
      <c r="E264" s="147"/>
      <c r="F264" s="148">
        <f t="shared" si="36"/>
        <v>46235</v>
      </c>
      <c r="G264" s="148"/>
      <c r="H264" s="8" t="s">
        <v>317</v>
      </c>
      <c r="I264" s="8"/>
      <c r="J264" s="8"/>
      <c r="L264" s="3">
        <v>16</v>
      </c>
      <c r="M264" s="29" t="s">
        <v>86</v>
      </c>
      <c r="N264" s="29"/>
      <c r="O264" s="29"/>
      <c r="P264" s="135"/>
      <c r="Q264" s="135"/>
      <c r="T264" s="28">
        <v>213</v>
      </c>
      <c r="U264" s="147">
        <f t="shared" si="33"/>
        <v>46235</v>
      </c>
      <c r="V264" s="147"/>
      <c r="W264" s="147"/>
      <c r="X264" s="148">
        <f t="shared" si="28"/>
        <v>46235</v>
      </c>
      <c r="Y264" s="148"/>
      <c r="Z264" s="8" t="s">
        <v>318</v>
      </c>
      <c r="AA264" s="29"/>
      <c r="AB264" s="28"/>
      <c r="AC264" s="3">
        <v>17</v>
      </c>
      <c r="AD264" s="29" t="s">
        <v>87</v>
      </c>
      <c r="AE264" s="29"/>
      <c r="AF264" s="29"/>
    </row>
    <row r="265" spans="2:32" hidden="1" x14ac:dyDescent="0.25">
      <c r="B265" s="4">
        <v>214</v>
      </c>
      <c r="C265" s="147">
        <f t="shared" si="34"/>
        <v>46236</v>
      </c>
      <c r="D265" s="147"/>
      <c r="E265" s="147"/>
      <c r="F265" s="148">
        <f t="shared" si="36"/>
        <v>46236</v>
      </c>
      <c r="G265" s="148"/>
      <c r="H265" s="8" t="s">
        <v>318</v>
      </c>
      <c r="I265" s="8"/>
      <c r="J265" s="8"/>
      <c r="L265" s="3">
        <v>17</v>
      </c>
      <c r="M265" s="29" t="s">
        <v>87</v>
      </c>
      <c r="N265" s="29"/>
      <c r="O265" s="29"/>
      <c r="P265" s="135"/>
      <c r="Q265" s="135"/>
      <c r="T265" s="28">
        <v>214</v>
      </c>
      <c r="U265" s="147">
        <f t="shared" si="33"/>
        <v>46236</v>
      </c>
      <c r="V265" s="147"/>
      <c r="W265" s="147"/>
      <c r="X265" s="148">
        <f t="shared" si="28"/>
        <v>46236</v>
      </c>
      <c r="Y265" s="148"/>
      <c r="Z265" s="8" t="s">
        <v>319</v>
      </c>
      <c r="AA265" s="29"/>
      <c r="AB265" s="28"/>
      <c r="AC265" s="3">
        <v>18</v>
      </c>
      <c r="AD265" s="29" t="s">
        <v>88</v>
      </c>
      <c r="AE265" s="29"/>
      <c r="AF265" s="29"/>
    </row>
    <row r="266" spans="2:32" hidden="1" x14ac:dyDescent="0.25">
      <c r="B266" s="4">
        <v>215</v>
      </c>
      <c r="C266" s="147">
        <f t="shared" ref="C266:C297" si="37">C265+1</f>
        <v>46237</v>
      </c>
      <c r="D266" s="147"/>
      <c r="E266" s="147"/>
      <c r="F266" s="148">
        <f t="shared" si="36"/>
        <v>46237</v>
      </c>
      <c r="G266" s="148"/>
      <c r="H266" s="8" t="s">
        <v>319</v>
      </c>
      <c r="I266" s="8"/>
      <c r="J266" s="8"/>
      <c r="L266" s="3">
        <v>18</v>
      </c>
      <c r="M266" s="29" t="s">
        <v>88</v>
      </c>
      <c r="N266" s="29"/>
      <c r="O266" s="29"/>
      <c r="P266" s="135"/>
      <c r="Q266" s="135"/>
      <c r="T266" s="28">
        <v>215</v>
      </c>
      <c r="U266" s="147">
        <f t="shared" si="33"/>
        <v>46237</v>
      </c>
      <c r="V266" s="147"/>
      <c r="W266" s="147"/>
      <c r="X266" s="148">
        <f t="shared" si="28"/>
        <v>46237</v>
      </c>
      <c r="Y266" s="148"/>
      <c r="Z266" s="8" t="s">
        <v>320</v>
      </c>
      <c r="AA266" s="29"/>
      <c r="AB266" s="28"/>
      <c r="AC266" s="3">
        <v>19</v>
      </c>
      <c r="AD266" s="29" t="s">
        <v>89</v>
      </c>
      <c r="AE266" s="29"/>
      <c r="AF266" s="29"/>
    </row>
    <row r="267" spans="2:32" hidden="1" x14ac:dyDescent="0.25">
      <c r="B267" s="4">
        <v>216</v>
      </c>
      <c r="C267" s="147">
        <f t="shared" si="37"/>
        <v>46238</v>
      </c>
      <c r="D267" s="147"/>
      <c r="E267" s="147"/>
      <c r="F267" s="148">
        <f t="shared" si="36"/>
        <v>46238</v>
      </c>
      <c r="G267" s="148"/>
      <c r="H267" s="8" t="s">
        <v>320</v>
      </c>
      <c r="I267" s="8"/>
      <c r="J267" s="8"/>
      <c r="L267" s="3">
        <v>19</v>
      </c>
      <c r="M267" s="29" t="s">
        <v>89</v>
      </c>
      <c r="N267" s="29"/>
      <c r="O267" s="29"/>
      <c r="P267" s="135"/>
      <c r="Q267" s="135"/>
      <c r="T267" s="28">
        <v>216</v>
      </c>
      <c r="U267" s="147">
        <f t="shared" si="33"/>
        <v>46238</v>
      </c>
      <c r="V267" s="147"/>
      <c r="W267" s="147"/>
      <c r="X267" s="148">
        <f t="shared" si="28"/>
        <v>46238</v>
      </c>
      <c r="Y267" s="148"/>
      <c r="Z267" s="8" t="s">
        <v>321</v>
      </c>
      <c r="AA267" s="29"/>
      <c r="AB267" s="28"/>
      <c r="AC267" s="3">
        <v>20</v>
      </c>
      <c r="AD267" s="29" t="s">
        <v>90</v>
      </c>
      <c r="AE267" s="29"/>
      <c r="AF267" s="29"/>
    </row>
    <row r="268" spans="2:32" hidden="1" x14ac:dyDescent="0.25">
      <c r="B268" s="4">
        <v>217</v>
      </c>
      <c r="C268" s="147">
        <f t="shared" si="37"/>
        <v>46239</v>
      </c>
      <c r="D268" s="147"/>
      <c r="E268" s="147"/>
      <c r="F268" s="148">
        <f t="shared" si="36"/>
        <v>46239</v>
      </c>
      <c r="G268" s="148"/>
      <c r="H268" s="8" t="s">
        <v>321</v>
      </c>
      <c r="I268" s="8"/>
      <c r="J268" s="8"/>
      <c r="L268" s="3">
        <v>20</v>
      </c>
      <c r="M268" s="29" t="s">
        <v>90</v>
      </c>
      <c r="N268" s="29"/>
      <c r="O268" s="29"/>
      <c r="P268" s="135"/>
      <c r="Q268" s="135"/>
      <c r="T268" s="28">
        <v>217</v>
      </c>
      <c r="U268" s="147">
        <f t="shared" si="33"/>
        <v>46239</v>
      </c>
      <c r="V268" s="147"/>
      <c r="W268" s="147"/>
      <c r="X268" s="148">
        <f t="shared" si="28"/>
        <v>46239</v>
      </c>
      <c r="Y268" s="148"/>
      <c r="Z268" s="8" t="s">
        <v>322</v>
      </c>
      <c r="AA268" s="29"/>
      <c r="AB268" s="28"/>
      <c r="AC268" s="3">
        <v>21</v>
      </c>
      <c r="AD268" s="29" t="s">
        <v>84</v>
      </c>
      <c r="AE268" s="29"/>
      <c r="AF268" s="29"/>
    </row>
    <row r="269" spans="2:32" hidden="1" x14ac:dyDescent="0.25">
      <c r="B269" s="4">
        <v>218</v>
      </c>
      <c r="C269" s="147">
        <f t="shared" si="37"/>
        <v>46240</v>
      </c>
      <c r="D269" s="147"/>
      <c r="E269" s="147"/>
      <c r="F269" s="148">
        <f t="shared" si="36"/>
        <v>46240</v>
      </c>
      <c r="G269" s="148"/>
      <c r="H269" s="8" t="s">
        <v>322</v>
      </c>
      <c r="I269" s="8"/>
      <c r="J269" s="8"/>
      <c r="L269" s="3">
        <v>21</v>
      </c>
      <c r="M269" s="29" t="s">
        <v>84</v>
      </c>
      <c r="N269" s="29"/>
      <c r="O269" s="29"/>
      <c r="P269" s="135"/>
      <c r="Q269" s="135"/>
      <c r="T269" s="28">
        <v>218</v>
      </c>
      <c r="U269" s="147">
        <f t="shared" si="33"/>
        <v>46240</v>
      </c>
      <c r="V269" s="147"/>
      <c r="W269" s="147"/>
      <c r="X269" s="148">
        <f t="shared" si="28"/>
        <v>46240</v>
      </c>
      <c r="Y269" s="148"/>
      <c r="Z269" s="8" t="s">
        <v>323</v>
      </c>
      <c r="AA269" s="29"/>
      <c r="AB269" s="28"/>
      <c r="AC269" s="3">
        <v>22</v>
      </c>
      <c r="AD269" s="29" t="s">
        <v>85</v>
      </c>
      <c r="AE269" s="29"/>
      <c r="AF269" s="29"/>
    </row>
    <row r="270" spans="2:32" hidden="1" x14ac:dyDescent="0.25">
      <c r="B270" s="4">
        <v>219</v>
      </c>
      <c r="C270" s="147">
        <f t="shared" si="37"/>
        <v>46241</v>
      </c>
      <c r="D270" s="147"/>
      <c r="E270" s="147"/>
      <c r="F270" s="148">
        <f t="shared" si="36"/>
        <v>46241</v>
      </c>
      <c r="G270" s="148"/>
      <c r="H270" s="8" t="s">
        <v>323</v>
      </c>
      <c r="I270" s="8"/>
      <c r="J270" s="8"/>
      <c r="L270" s="3">
        <v>22</v>
      </c>
      <c r="M270" s="29" t="s">
        <v>85</v>
      </c>
      <c r="N270" s="29"/>
      <c r="O270" s="29"/>
      <c r="P270" s="135"/>
      <c r="Q270" s="135"/>
      <c r="T270" s="28">
        <v>219</v>
      </c>
      <c r="U270" s="147">
        <f t="shared" si="33"/>
        <v>46241</v>
      </c>
      <c r="V270" s="147"/>
      <c r="W270" s="147"/>
      <c r="X270" s="148">
        <f t="shared" si="28"/>
        <v>46241</v>
      </c>
      <c r="Y270" s="148"/>
      <c r="Z270" s="8" t="s">
        <v>324</v>
      </c>
      <c r="AA270" s="29"/>
      <c r="AB270" s="28"/>
      <c r="AC270" s="3">
        <v>23</v>
      </c>
      <c r="AD270" s="29" t="s">
        <v>86</v>
      </c>
      <c r="AE270" s="29"/>
      <c r="AF270" s="29"/>
    </row>
    <row r="271" spans="2:32" hidden="1" x14ac:dyDescent="0.25">
      <c r="B271" s="4">
        <v>220</v>
      </c>
      <c r="C271" s="147">
        <f t="shared" si="37"/>
        <v>46242</v>
      </c>
      <c r="D271" s="147"/>
      <c r="E271" s="147"/>
      <c r="F271" s="148">
        <f t="shared" si="36"/>
        <v>46242</v>
      </c>
      <c r="G271" s="148"/>
      <c r="H271" s="8" t="s">
        <v>324</v>
      </c>
      <c r="I271" s="8"/>
      <c r="J271" s="8"/>
      <c r="L271" s="3">
        <v>23</v>
      </c>
      <c r="M271" s="29" t="s">
        <v>86</v>
      </c>
      <c r="N271" s="29"/>
      <c r="O271" s="29"/>
      <c r="P271" s="135"/>
      <c r="Q271" s="135"/>
      <c r="T271" s="28">
        <v>220</v>
      </c>
      <c r="U271" s="147">
        <f t="shared" si="33"/>
        <v>46242</v>
      </c>
      <c r="V271" s="147"/>
      <c r="W271" s="147"/>
      <c r="X271" s="148">
        <f t="shared" si="28"/>
        <v>46242</v>
      </c>
      <c r="Y271" s="148"/>
      <c r="Z271" s="8" t="s">
        <v>325</v>
      </c>
      <c r="AA271" s="29"/>
      <c r="AB271" s="28"/>
      <c r="AC271" s="3">
        <v>24</v>
      </c>
      <c r="AD271" s="29" t="s">
        <v>87</v>
      </c>
      <c r="AE271" s="29"/>
      <c r="AF271" s="29"/>
    </row>
    <row r="272" spans="2:32" hidden="1" x14ac:dyDescent="0.25">
      <c r="B272" s="4">
        <v>221</v>
      </c>
      <c r="C272" s="147">
        <f t="shared" si="37"/>
        <v>46243</v>
      </c>
      <c r="D272" s="147"/>
      <c r="E272" s="147"/>
      <c r="F272" s="148">
        <f t="shared" si="36"/>
        <v>46243</v>
      </c>
      <c r="G272" s="148"/>
      <c r="H272" s="8" t="s">
        <v>325</v>
      </c>
      <c r="I272" s="8"/>
      <c r="J272" s="8"/>
      <c r="L272" s="3">
        <v>24</v>
      </c>
      <c r="M272" s="29" t="s">
        <v>87</v>
      </c>
      <c r="N272" s="29"/>
      <c r="O272" s="29"/>
      <c r="P272" s="135"/>
      <c r="Q272" s="135"/>
      <c r="T272" s="28">
        <v>221</v>
      </c>
      <c r="U272" s="147">
        <f t="shared" si="33"/>
        <v>46243</v>
      </c>
      <c r="V272" s="147"/>
      <c r="W272" s="147"/>
      <c r="X272" s="148">
        <f t="shared" si="28"/>
        <v>46243</v>
      </c>
      <c r="Y272" s="148"/>
      <c r="Z272" s="8" t="s">
        <v>326</v>
      </c>
      <c r="AA272" s="29"/>
      <c r="AB272" s="28"/>
      <c r="AC272" s="3">
        <v>25</v>
      </c>
      <c r="AD272" s="29" t="s">
        <v>88</v>
      </c>
      <c r="AE272" s="29"/>
      <c r="AF272" s="29"/>
    </row>
    <row r="273" spans="2:32" hidden="1" x14ac:dyDescent="0.25">
      <c r="B273" s="4">
        <v>222</v>
      </c>
      <c r="C273" s="147">
        <f t="shared" si="37"/>
        <v>46244</v>
      </c>
      <c r="D273" s="147"/>
      <c r="E273" s="147"/>
      <c r="F273" s="148">
        <f t="shared" si="36"/>
        <v>46244</v>
      </c>
      <c r="G273" s="148"/>
      <c r="H273" s="8" t="s">
        <v>326</v>
      </c>
      <c r="I273" s="8"/>
      <c r="J273" s="8"/>
      <c r="L273" s="3">
        <v>25</v>
      </c>
      <c r="M273" s="29" t="s">
        <v>88</v>
      </c>
      <c r="N273" s="29"/>
      <c r="O273" s="29"/>
      <c r="P273" s="135"/>
      <c r="Q273" s="135"/>
      <c r="T273" s="28">
        <v>222</v>
      </c>
      <c r="U273" s="147">
        <f t="shared" si="33"/>
        <v>46244</v>
      </c>
      <c r="V273" s="147"/>
      <c r="W273" s="147"/>
      <c r="X273" s="148">
        <f t="shared" si="28"/>
        <v>46244</v>
      </c>
      <c r="Y273" s="148"/>
      <c r="Z273" s="8" t="s">
        <v>327</v>
      </c>
      <c r="AA273" s="29"/>
      <c r="AB273" s="28"/>
      <c r="AC273" s="3">
        <v>26</v>
      </c>
      <c r="AD273" s="29" t="s">
        <v>89</v>
      </c>
      <c r="AE273" s="29"/>
      <c r="AF273" s="29"/>
    </row>
    <row r="274" spans="2:32" hidden="1" x14ac:dyDescent="0.25">
      <c r="B274" s="4">
        <v>223</v>
      </c>
      <c r="C274" s="147">
        <f t="shared" si="37"/>
        <v>46245</v>
      </c>
      <c r="D274" s="147"/>
      <c r="E274" s="147"/>
      <c r="F274" s="148">
        <f t="shared" si="36"/>
        <v>46245</v>
      </c>
      <c r="G274" s="148"/>
      <c r="H274" s="8" t="s">
        <v>327</v>
      </c>
      <c r="I274" s="8"/>
      <c r="J274" s="8"/>
      <c r="L274" s="3">
        <v>26</v>
      </c>
      <c r="M274" s="29" t="s">
        <v>89</v>
      </c>
      <c r="N274" s="29"/>
      <c r="O274" s="29"/>
      <c r="P274" s="135"/>
      <c r="Q274" s="135"/>
      <c r="T274" s="28">
        <v>223</v>
      </c>
      <c r="U274" s="147">
        <f t="shared" si="33"/>
        <v>46245</v>
      </c>
      <c r="V274" s="147"/>
      <c r="W274" s="147"/>
      <c r="X274" s="148">
        <f t="shared" si="28"/>
        <v>46245</v>
      </c>
      <c r="Y274" s="148"/>
      <c r="Z274" s="8" t="s">
        <v>328</v>
      </c>
      <c r="AA274" s="29"/>
      <c r="AB274" s="28"/>
      <c r="AC274" s="3">
        <v>27</v>
      </c>
      <c r="AD274" s="29" t="s">
        <v>90</v>
      </c>
      <c r="AE274" s="29"/>
      <c r="AF274" s="29"/>
    </row>
    <row r="275" spans="2:32" hidden="1" x14ac:dyDescent="0.25">
      <c r="B275" s="4">
        <v>224</v>
      </c>
      <c r="C275" s="147">
        <f t="shared" si="37"/>
        <v>46246</v>
      </c>
      <c r="D275" s="147"/>
      <c r="E275" s="147"/>
      <c r="F275" s="148">
        <f t="shared" si="36"/>
        <v>46246</v>
      </c>
      <c r="G275" s="148"/>
      <c r="H275" s="8" t="s">
        <v>328</v>
      </c>
      <c r="I275" s="8"/>
      <c r="J275" s="8"/>
      <c r="L275" s="3">
        <v>27</v>
      </c>
      <c r="M275" s="29" t="s">
        <v>90</v>
      </c>
      <c r="N275" s="29"/>
      <c r="O275" s="29"/>
      <c r="P275" s="135"/>
      <c r="Q275" s="135"/>
      <c r="T275" s="28">
        <v>224</v>
      </c>
      <c r="U275" s="147">
        <f t="shared" si="33"/>
        <v>46246</v>
      </c>
      <c r="V275" s="147"/>
      <c r="W275" s="147"/>
      <c r="X275" s="148">
        <f t="shared" si="28"/>
        <v>46246</v>
      </c>
      <c r="Y275" s="148"/>
      <c r="Z275" s="8" t="s">
        <v>329</v>
      </c>
      <c r="AA275" s="29"/>
      <c r="AB275" s="28"/>
      <c r="AC275" s="3">
        <v>28</v>
      </c>
      <c r="AD275" s="29" t="s">
        <v>84</v>
      </c>
      <c r="AE275" s="29"/>
      <c r="AF275" s="29"/>
    </row>
    <row r="276" spans="2:32" hidden="1" x14ac:dyDescent="0.25">
      <c r="B276" s="4">
        <v>225</v>
      </c>
      <c r="C276" s="147">
        <f t="shared" si="37"/>
        <v>46247</v>
      </c>
      <c r="D276" s="147"/>
      <c r="E276" s="147"/>
      <c r="F276" s="148">
        <f t="shared" si="36"/>
        <v>46247</v>
      </c>
      <c r="G276" s="148"/>
      <c r="H276" s="8" t="s">
        <v>329</v>
      </c>
      <c r="I276" s="8"/>
      <c r="J276" s="8"/>
      <c r="L276" s="3">
        <v>28</v>
      </c>
      <c r="M276" s="29" t="s">
        <v>84</v>
      </c>
      <c r="N276" s="29"/>
      <c r="O276" s="29"/>
      <c r="P276" s="135"/>
      <c r="Q276" s="135"/>
      <c r="T276" s="28">
        <v>225</v>
      </c>
      <c r="U276" s="147">
        <f t="shared" si="33"/>
        <v>46247</v>
      </c>
      <c r="V276" s="147"/>
      <c r="W276" s="147"/>
      <c r="X276" s="148">
        <f t="shared" si="28"/>
        <v>46247</v>
      </c>
      <c r="Y276" s="148"/>
      <c r="Z276" s="8" t="s">
        <v>330</v>
      </c>
      <c r="AA276" s="29"/>
      <c r="AB276" s="28"/>
      <c r="AC276" s="3">
        <v>1</v>
      </c>
      <c r="AD276" s="29" t="s">
        <v>85</v>
      </c>
      <c r="AE276" s="29"/>
      <c r="AF276" s="29"/>
    </row>
    <row r="277" spans="2:32" hidden="1" x14ac:dyDescent="0.25">
      <c r="B277" s="4">
        <v>226</v>
      </c>
      <c r="C277" s="147">
        <f t="shared" si="37"/>
        <v>46248</v>
      </c>
      <c r="D277" s="147"/>
      <c r="E277" s="147"/>
      <c r="F277" s="148">
        <f t="shared" si="36"/>
        <v>46248</v>
      </c>
      <c r="G277" s="148"/>
      <c r="H277" s="8" t="s">
        <v>330</v>
      </c>
      <c r="I277" s="8"/>
      <c r="J277" s="8"/>
      <c r="L277" s="3">
        <v>1</v>
      </c>
      <c r="M277" s="29" t="s">
        <v>85</v>
      </c>
      <c r="N277" s="29"/>
      <c r="O277" s="29"/>
      <c r="P277" s="135"/>
      <c r="Q277" s="135"/>
      <c r="T277" s="28">
        <v>226</v>
      </c>
      <c r="U277" s="147">
        <f t="shared" si="33"/>
        <v>46248</v>
      </c>
      <c r="V277" s="147"/>
      <c r="W277" s="147"/>
      <c r="X277" s="148">
        <f t="shared" si="28"/>
        <v>46248</v>
      </c>
      <c r="Y277" s="148"/>
      <c r="Z277" s="8" t="s">
        <v>331</v>
      </c>
      <c r="AA277" s="29"/>
      <c r="AB277" s="28"/>
      <c r="AC277" s="3">
        <v>2</v>
      </c>
      <c r="AD277" s="29" t="s">
        <v>86</v>
      </c>
      <c r="AE277" s="29"/>
      <c r="AF277" s="29"/>
    </row>
    <row r="278" spans="2:32" hidden="1" x14ac:dyDescent="0.25">
      <c r="B278" s="4">
        <v>227</v>
      </c>
      <c r="C278" s="147">
        <f t="shared" si="37"/>
        <v>46249</v>
      </c>
      <c r="D278" s="147"/>
      <c r="E278" s="147"/>
      <c r="F278" s="148">
        <f t="shared" si="36"/>
        <v>46249</v>
      </c>
      <c r="G278" s="148"/>
      <c r="H278" s="8" t="s">
        <v>331</v>
      </c>
      <c r="I278" s="8"/>
      <c r="J278" s="8"/>
      <c r="L278" s="3">
        <v>2</v>
      </c>
      <c r="M278" s="29" t="s">
        <v>86</v>
      </c>
      <c r="N278" s="29"/>
      <c r="O278" s="29"/>
      <c r="P278" s="135"/>
      <c r="Q278" s="135"/>
      <c r="T278" s="28">
        <v>227</v>
      </c>
      <c r="U278" s="147">
        <f t="shared" si="33"/>
        <v>46249</v>
      </c>
      <c r="V278" s="147"/>
      <c r="W278" s="147"/>
      <c r="X278" s="148">
        <f t="shared" si="28"/>
        <v>46249</v>
      </c>
      <c r="Y278" s="148"/>
      <c r="Z278" s="8" t="s">
        <v>332</v>
      </c>
      <c r="AA278" s="29"/>
      <c r="AB278" s="28"/>
      <c r="AC278" s="3">
        <v>3</v>
      </c>
      <c r="AD278" s="29" t="s">
        <v>87</v>
      </c>
      <c r="AE278" s="29"/>
      <c r="AF278" s="29"/>
    </row>
    <row r="279" spans="2:32" hidden="1" x14ac:dyDescent="0.25">
      <c r="B279" s="4">
        <v>228</v>
      </c>
      <c r="C279" s="147">
        <f t="shared" si="37"/>
        <v>46250</v>
      </c>
      <c r="D279" s="147"/>
      <c r="E279" s="147"/>
      <c r="F279" s="148">
        <f t="shared" si="36"/>
        <v>46250</v>
      </c>
      <c r="G279" s="148"/>
      <c r="H279" s="8" t="s">
        <v>332</v>
      </c>
      <c r="I279" s="8"/>
      <c r="J279" s="8"/>
      <c r="L279" s="3">
        <v>3</v>
      </c>
      <c r="M279" s="29" t="s">
        <v>87</v>
      </c>
      <c r="N279" s="29"/>
      <c r="O279" s="29"/>
      <c r="P279" s="135"/>
      <c r="Q279" s="135"/>
      <c r="T279" s="28">
        <v>228</v>
      </c>
      <c r="U279" s="147">
        <f t="shared" si="33"/>
        <v>46250</v>
      </c>
      <c r="V279" s="147"/>
      <c r="W279" s="147"/>
      <c r="X279" s="148">
        <f t="shared" si="28"/>
        <v>46250</v>
      </c>
      <c r="Y279" s="148"/>
      <c r="Z279" s="8" t="s">
        <v>333</v>
      </c>
      <c r="AA279" s="29"/>
      <c r="AB279" s="28"/>
      <c r="AC279" s="3">
        <v>4</v>
      </c>
      <c r="AD279" s="29" t="s">
        <v>88</v>
      </c>
      <c r="AE279" s="29"/>
      <c r="AF279" s="29"/>
    </row>
    <row r="280" spans="2:32" hidden="1" x14ac:dyDescent="0.25">
      <c r="B280" s="4">
        <v>229</v>
      </c>
      <c r="C280" s="147">
        <f t="shared" si="37"/>
        <v>46251</v>
      </c>
      <c r="D280" s="147"/>
      <c r="E280" s="147"/>
      <c r="F280" s="148">
        <f t="shared" si="36"/>
        <v>46251</v>
      </c>
      <c r="G280" s="148"/>
      <c r="H280" s="8" t="s">
        <v>333</v>
      </c>
      <c r="I280" s="8"/>
      <c r="J280" s="8"/>
      <c r="L280" s="3">
        <v>4</v>
      </c>
      <c r="M280" s="29" t="s">
        <v>88</v>
      </c>
      <c r="N280" s="29"/>
      <c r="O280" s="29"/>
      <c r="P280" s="135"/>
      <c r="Q280" s="135"/>
      <c r="T280" s="28">
        <v>229</v>
      </c>
      <c r="U280" s="147">
        <f t="shared" si="33"/>
        <v>46251</v>
      </c>
      <c r="V280" s="147"/>
      <c r="W280" s="147"/>
      <c r="X280" s="148">
        <f t="shared" si="28"/>
        <v>46251</v>
      </c>
      <c r="Y280" s="148"/>
      <c r="Z280" s="8" t="s">
        <v>334</v>
      </c>
      <c r="AA280" s="29"/>
      <c r="AB280" s="28"/>
      <c r="AC280" s="3">
        <v>5</v>
      </c>
      <c r="AD280" s="29" t="s">
        <v>89</v>
      </c>
      <c r="AE280" s="29"/>
      <c r="AF280" s="29"/>
    </row>
    <row r="281" spans="2:32" hidden="1" x14ac:dyDescent="0.25">
      <c r="B281" s="4">
        <v>230</v>
      </c>
      <c r="C281" s="147">
        <f t="shared" si="37"/>
        <v>46252</v>
      </c>
      <c r="D281" s="147"/>
      <c r="E281" s="147"/>
      <c r="F281" s="148">
        <f t="shared" si="36"/>
        <v>46252</v>
      </c>
      <c r="G281" s="148"/>
      <c r="H281" s="8" t="s">
        <v>334</v>
      </c>
      <c r="I281" s="8"/>
      <c r="J281" s="8"/>
      <c r="L281" s="3">
        <v>5</v>
      </c>
      <c r="M281" s="29" t="s">
        <v>89</v>
      </c>
      <c r="N281" s="29"/>
      <c r="O281" s="29"/>
      <c r="P281" s="135"/>
      <c r="Q281" s="135"/>
      <c r="T281" s="28">
        <v>230</v>
      </c>
      <c r="U281" s="147">
        <f t="shared" si="33"/>
        <v>46252</v>
      </c>
      <c r="V281" s="147"/>
      <c r="W281" s="147"/>
      <c r="X281" s="148">
        <f t="shared" si="28"/>
        <v>46252</v>
      </c>
      <c r="Y281" s="148"/>
      <c r="Z281" s="8" t="s">
        <v>335</v>
      </c>
      <c r="AA281" s="29"/>
      <c r="AB281" s="28"/>
      <c r="AC281" s="3">
        <v>6</v>
      </c>
      <c r="AD281" s="29" t="s">
        <v>90</v>
      </c>
      <c r="AE281" s="29"/>
      <c r="AF281" s="29"/>
    </row>
    <row r="282" spans="2:32" hidden="1" x14ac:dyDescent="0.25">
      <c r="B282" s="4">
        <v>231</v>
      </c>
      <c r="C282" s="147">
        <f t="shared" si="37"/>
        <v>46253</v>
      </c>
      <c r="D282" s="147"/>
      <c r="E282" s="147"/>
      <c r="F282" s="148">
        <f t="shared" si="36"/>
        <v>46253</v>
      </c>
      <c r="G282" s="148"/>
      <c r="H282" s="8" t="s">
        <v>335</v>
      </c>
      <c r="I282" s="8"/>
      <c r="J282" s="8"/>
      <c r="L282" s="3">
        <v>6</v>
      </c>
      <c r="M282" s="29" t="s">
        <v>90</v>
      </c>
      <c r="N282" s="29"/>
      <c r="O282" s="29"/>
      <c r="P282" s="135"/>
      <c r="Q282" s="135"/>
      <c r="T282" s="28">
        <v>231</v>
      </c>
      <c r="U282" s="147">
        <f t="shared" si="33"/>
        <v>46253</v>
      </c>
      <c r="V282" s="147"/>
      <c r="W282" s="147"/>
      <c r="X282" s="148">
        <f t="shared" si="28"/>
        <v>46253</v>
      </c>
      <c r="Y282" s="148"/>
      <c r="Z282" s="8" t="s">
        <v>336</v>
      </c>
      <c r="AA282" s="29"/>
      <c r="AB282" s="28"/>
      <c r="AC282" s="3">
        <v>7</v>
      </c>
      <c r="AD282" s="29" t="s">
        <v>84</v>
      </c>
      <c r="AE282" s="29"/>
      <c r="AF282" s="29"/>
    </row>
    <row r="283" spans="2:32" hidden="1" x14ac:dyDescent="0.25">
      <c r="B283" s="4">
        <v>232</v>
      </c>
      <c r="C283" s="147">
        <f t="shared" si="37"/>
        <v>46254</v>
      </c>
      <c r="D283" s="147"/>
      <c r="E283" s="147"/>
      <c r="F283" s="148">
        <f t="shared" si="36"/>
        <v>46254</v>
      </c>
      <c r="G283" s="148"/>
      <c r="H283" s="8" t="s">
        <v>336</v>
      </c>
      <c r="I283" s="8"/>
      <c r="J283" s="8"/>
      <c r="L283" s="3">
        <v>7</v>
      </c>
      <c r="M283" s="29" t="s">
        <v>84</v>
      </c>
      <c r="N283" s="29"/>
      <c r="O283" s="29"/>
      <c r="P283" s="135"/>
      <c r="Q283" s="135"/>
      <c r="T283" s="28">
        <v>232</v>
      </c>
      <c r="U283" s="147">
        <f t="shared" si="33"/>
        <v>46254</v>
      </c>
      <c r="V283" s="147"/>
      <c r="W283" s="147"/>
      <c r="X283" s="148">
        <f t="shared" si="28"/>
        <v>46254</v>
      </c>
      <c r="Y283" s="148"/>
      <c r="Z283" s="8" t="s">
        <v>337</v>
      </c>
      <c r="AA283" s="29"/>
      <c r="AB283" s="28"/>
      <c r="AC283" s="3">
        <v>8</v>
      </c>
      <c r="AD283" s="29" t="s">
        <v>85</v>
      </c>
      <c r="AE283" s="29"/>
      <c r="AF283" s="29"/>
    </row>
    <row r="284" spans="2:32" hidden="1" x14ac:dyDescent="0.25">
      <c r="B284" s="4">
        <v>233</v>
      </c>
      <c r="C284" s="147">
        <f t="shared" si="37"/>
        <v>46255</v>
      </c>
      <c r="D284" s="147"/>
      <c r="E284" s="147"/>
      <c r="F284" s="148">
        <f t="shared" si="36"/>
        <v>46255</v>
      </c>
      <c r="G284" s="148"/>
      <c r="H284" s="8" t="s">
        <v>337</v>
      </c>
      <c r="I284" s="8"/>
      <c r="J284" s="8"/>
      <c r="L284" s="3">
        <v>8</v>
      </c>
      <c r="M284" s="29" t="s">
        <v>85</v>
      </c>
      <c r="N284" s="29"/>
      <c r="O284" s="29"/>
      <c r="P284" s="135"/>
      <c r="Q284" s="135"/>
      <c r="T284" s="28">
        <v>233</v>
      </c>
      <c r="U284" s="147">
        <f t="shared" si="33"/>
        <v>46255</v>
      </c>
      <c r="V284" s="147"/>
      <c r="W284" s="147"/>
      <c r="X284" s="148">
        <f t="shared" si="28"/>
        <v>46255</v>
      </c>
      <c r="Y284" s="148"/>
      <c r="Z284" s="8" t="s">
        <v>338</v>
      </c>
      <c r="AA284" s="29"/>
      <c r="AB284" s="28"/>
      <c r="AC284" s="3">
        <v>9</v>
      </c>
      <c r="AD284" s="29" t="s">
        <v>86</v>
      </c>
      <c r="AE284" s="29"/>
      <c r="AF284" s="29"/>
    </row>
    <row r="285" spans="2:32" hidden="1" x14ac:dyDescent="0.25">
      <c r="B285" s="4">
        <v>234</v>
      </c>
      <c r="C285" s="147">
        <f t="shared" si="37"/>
        <v>46256</v>
      </c>
      <c r="D285" s="147"/>
      <c r="E285" s="147"/>
      <c r="F285" s="148">
        <f t="shared" si="36"/>
        <v>46256</v>
      </c>
      <c r="G285" s="148"/>
      <c r="H285" s="8" t="s">
        <v>338</v>
      </c>
      <c r="I285" s="8"/>
      <c r="J285" s="8"/>
      <c r="L285" s="3">
        <v>9</v>
      </c>
      <c r="M285" s="29" t="s">
        <v>86</v>
      </c>
      <c r="N285" s="29"/>
      <c r="O285" s="29"/>
      <c r="P285" s="135"/>
      <c r="Q285" s="135"/>
      <c r="T285" s="28">
        <v>234</v>
      </c>
      <c r="U285" s="147">
        <f t="shared" si="33"/>
        <v>46256</v>
      </c>
      <c r="V285" s="147"/>
      <c r="W285" s="147"/>
      <c r="X285" s="148">
        <f t="shared" si="28"/>
        <v>46256</v>
      </c>
      <c r="Y285" s="148"/>
      <c r="Z285" s="8" t="s">
        <v>339</v>
      </c>
      <c r="AA285" s="29"/>
      <c r="AB285" s="28"/>
      <c r="AC285" s="3">
        <v>10</v>
      </c>
      <c r="AD285" s="29" t="s">
        <v>87</v>
      </c>
      <c r="AE285" s="29"/>
      <c r="AF285" s="29"/>
    </row>
    <row r="286" spans="2:32" hidden="1" x14ac:dyDescent="0.25">
      <c r="B286" s="4">
        <v>235</v>
      </c>
      <c r="C286" s="147">
        <f t="shared" si="37"/>
        <v>46257</v>
      </c>
      <c r="D286" s="147"/>
      <c r="E286" s="147"/>
      <c r="F286" s="148">
        <f t="shared" si="36"/>
        <v>46257</v>
      </c>
      <c r="G286" s="148"/>
      <c r="H286" s="8" t="s">
        <v>339</v>
      </c>
      <c r="I286" s="8"/>
      <c r="J286" s="8"/>
      <c r="L286" s="3">
        <v>10</v>
      </c>
      <c r="M286" s="29" t="s">
        <v>87</v>
      </c>
      <c r="N286" s="29"/>
      <c r="O286" s="29"/>
      <c r="P286" s="135"/>
      <c r="Q286" s="135"/>
      <c r="T286" s="28">
        <v>235</v>
      </c>
      <c r="U286" s="147">
        <f t="shared" si="33"/>
        <v>46257</v>
      </c>
      <c r="V286" s="147"/>
      <c r="W286" s="147"/>
      <c r="X286" s="148">
        <f t="shared" si="28"/>
        <v>46257</v>
      </c>
      <c r="Y286" s="148"/>
      <c r="Z286" s="8" t="s">
        <v>340</v>
      </c>
      <c r="AA286" s="29"/>
      <c r="AB286" s="28"/>
      <c r="AC286" s="3">
        <v>11</v>
      </c>
      <c r="AD286" s="29" t="s">
        <v>88</v>
      </c>
      <c r="AE286" s="29"/>
      <c r="AF286" s="29"/>
    </row>
    <row r="287" spans="2:32" hidden="1" x14ac:dyDescent="0.25">
      <c r="B287" s="4">
        <v>236</v>
      </c>
      <c r="C287" s="147">
        <f t="shared" si="37"/>
        <v>46258</v>
      </c>
      <c r="D287" s="147"/>
      <c r="E287" s="147"/>
      <c r="F287" s="148">
        <f t="shared" si="36"/>
        <v>46258</v>
      </c>
      <c r="G287" s="148"/>
      <c r="H287" s="8" t="s">
        <v>340</v>
      </c>
      <c r="I287" s="8"/>
      <c r="J287" s="8"/>
      <c r="L287" s="3">
        <v>11</v>
      </c>
      <c r="M287" s="29" t="s">
        <v>88</v>
      </c>
      <c r="N287" s="29"/>
      <c r="O287" s="29"/>
      <c r="P287" s="135"/>
      <c r="Q287" s="135"/>
      <c r="T287" s="28">
        <v>236</v>
      </c>
      <c r="U287" s="147">
        <f t="shared" si="33"/>
        <v>46258</v>
      </c>
      <c r="V287" s="147"/>
      <c r="W287" s="147"/>
      <c r="X287" s="148">
        <f t="shared" si="28"/>
        <v>46258</v>
      </c>
      <c r="Y287" s="148"/>
      <c r="Z287" s="8" t="s">
        <v>341</v>
      </c>
      <c r="AA287" s="29"/>
      <c r="AB287" s="28"/>
      <c r="AC287" s="3">
        <v>12</v>
      </c>
      <c r="AD287" s="29" t="s">
        <v>89</v>
      </c>
      <c r="AE287" s="29"/>
      <c r="AF287" s="29"/>
    </row>
    <row r="288" spans="2:32" hidden="1" x14ac:dyDescent="0.25">
      <c r="B288" s="4">
        <v>237</v>
      </c>
      <c r="C288" s="147">
        <f t="shared" si="37"/>
        <v>46259</v>
      </c>
      <c r="D288" s="147"/>
      <c r="E288" s="147"/>
      <c r="F288" s="148">
        <f t="shared" si="36"/>
        <v>46259</v>
      </c>
      <c r="G288" s="148"/>
      <c r="H288" s="8" t="s">
        <v>341</v>
      </c>
      <c r="I288" s="8"/>
      <c r="J288" s="8"/>
      <c r="L288" s="3">
        <v>12</v>
      </c>
      <c r="M288" s="29" t="s">
        <v>89</v>
      </c>
      <c r="N288" s="29"/>
      <c r="O288" s="29"/>
      <c r="P288" s="135"/>
      <c r="Q288" s="135"/>
      <c r="T288" s="28">
        <v>237</v>
      </c>
      <c r="U288" s="147">
        <f t="shared" si="33"/>
        <v>46259</v>
      </c>
      <c r="V288" s="147"/>
      <c r="W288" s="147"/>
      <c r="X288" s="148">
        <f t="shared" si="28"/>
        <v>46259</v>
      </c>
      <c r="Y288" s="148"/>
      <c r="Z288" s="8" t="s">
        <v>342</v>
      </c>
      <c r="AA288" s="29"/>
      <c r="AB288" s="28"/>
      <c r="AC288" s="3">
        <v>13</v>
      </c>
      <c r="AD288" s="29" t="s">
        <v>90</v>
      </c>
      <c r="AE288" s="29"/>
      <c r="AF288" s="29"/>
    </row>
    <row r="289" spans="2:32" hidden="1" x14ac:dyDescent="0.25">
      <c r="B289" s="4">
        <v>238</v>
      </c>
      <c r="C289" s="147">
        <f t="shared" si="37"/>
        <v>46260</v>
      </c>
      <c r="D289" s="147"/>
      <c r="E289" s="147"/>
      <c r="F289" s="148">
        <f t="shared" si="36"/>
        <v>46260</v>
      </c>
      <c r="G289" s="148"/>
      <c r="H289" s="8" t="s">
        <v>342</v>
      </c>
      <c r="I289" s="8"/>
      <c r="J289" s="8"/>
      <c r="L289" s="3">
        <v>13</v>
      </c>
      <c r="M289" s="29" t="s">
        <v>90</v>
      </c>
      <c r="N289" s="29"/>
      <c r="O289" s="29"/>
      <c r="P289" s="135"/>
      <c r="Q289" s="135"/>
      <c r="T289" s="28">
        <v>238</v>
      </c>
      <c r="U289" s="147">
        <f t="shared" si="33"/>
        <v>46260</v>
      </c>
      <c r="V289" s="147"/>
      <c r="W289" s="147"/>
      <c r="X289" s="148">
        <f t="shared" si="28"/>
        <v>46260</v>
      </c>
      <c r="Y289" s="148"/>
      <c r="Z289" s="8" t="s">
        <v>343</v>
      </c>
      <c r="AA289" s="29"/>
      <c r="AB289" s="28"/>
      <c r="AC289" s="3">
        <v>14</v>
      </c>
      <c r="AD289" s="29" t="s">
        <v>84</v>
      </c>
      <c r="AE289" s="29"/>
      <c r="AF289" s="29"/>
    </row>
    <row r="290" spans="2:32" hidden="1" x14ac:dyDescent="0.25">
      <c r="B290" s="4">
        <v>239</v>
      </c>
      <c r="C290" s="147">
        <f t="shared" si="37"/>
        <v>46261</v>
      </c>
      <c r="D290" s="147"/>
      <c r="E290" s="147"/>
      <c r="F290" s="148">
        <f t="shared" ref="F290:F321" si="38">C290</f>
        <v>46261</v>
      </c>
      <c r="G290" s="148"/>
      <c r="H290" s="8" t="s">
        <v>343</v>
      </c>
      <c r="I290" s="8"/>
      <c r="J290" s="8"/>
      <c r="L290" s="3">
        <v>14</v>
      </c>
      <c r="M290" s="29" t="s">
        <v>84</v>
      </c>
      <c r="N290" s="29"/>
      <c r="O290" s="29"/>
      <c r="P290" s="135"/>
      <c r="Q290" s="135"/>
      <c r="T290" s="28">
        <v>239</v>
      </c>
      <c r="U290" s="147">
        <f t="shared" si="33"/>
        <v>46261</v>
      </c>
      <c r="V290" s="147"/>
      <c r="W290" s="147"/>
      <c r="X290" s="148">
        <f t="shared" si="28"/>
        <v>46261</v>
      </c>
      <c r="Y290" s="148"/>
      <c r="Z290" s="8" t="s">
        <v>344</v>
      </c>
      <c r="AA290" s="29"/>
      <c r="AB290" s="28"/>
      <c r="AC290" s="3">
        <v>15</v>
      </c>
      <c r="AD290" s="29" t="s">
        <v>85</v>
      </c>
      <c r="AE290" s="29"/>
      <c r="AF290" s="29"/>
    </row>
    <row r="291" spans="2:32" hidden="1" x14ac:dyDescent="0.25">
      <c r="B291" s="4">
        <v>240</v>
      </c>
      <c r="C291" s="147">
        <f t="shared" si="37"/>
        <v>46262</v>
      </c>
      <c r="D291" s="147"/>
      <c r="E291" s="147"/>
      <c r="F291" s="148">
        <f t="shared" si="38"/>
        <v>46262</v>
      </c>
      <c r="G291" s="148"/>
      <c r="H291" s="8" t="s">
        <v>344</v>
      </c>
      <c r="I291" s="8"/>
      <c r="J291" s="8"/>
      <c r="L291" s="3">
        <v>15</v>
      </c>
      <c r="M291" s="29" t="s">
        <v>85</v>
      </c>
      <c r="N291" s="29"/>
      <c r="O291" s="29"/>
      <c r="P291" s="135"/>
      <c r="Q291" s="135"/>
      <c r="T291" s="28">
        <v>240</v>
      </c>
      <c r="U291" s="147">
        <f t="shared" si="33"/>
        <v>46262</v>
      </c>
      <c r="V291" s="147"/>
      <c r="W291" s="147"/>
      <c r="X291" s="148">
        <f t="shared" ref="X291:X354" si="39">U291</f>
        <v>46262</v>
      </c>
      <c r="Y291" s="148"/>
      <c r="Z291" s="8" t="s">
        <v>345</v>
      </c>
      <c r="AA291" s="29"/>
      <c r="AB291" s="28"/>
      <c r="AC291" s="3">
        <v>16</v>
      </c>
      <c r="AD291" s="29" t="s">
        <v>86</v>
      </c>
      <c r="AE291" s="29"/>
      <c r="AF291" s="29"/>
    </row>
    <row r="292" spans="2:32" hidden="1" x14ac:dyDescent="0.25">
      <c r="B292" s="4">
        <v>241</v>
      </c>
      <c r="C292" s="147">
        <f t="shared" si="37"/>
        <v>46263</v>
      </c>
      <c r="D292" s="147"/>
      <c r="E292" s="147"/>
      <c r="F292" s="148">
        <f t="shared" si="38"/>
        <v>46263</v>
      </c>
      <c r="G292" s="148"/>
      <c r="H292" s="8" t="s">
        <v>345</v>
      </c>
      <c r="I292" s="8"/>
      <c r="J292" s="8"/>
      <c r="L292" s="3">
        <v>16</v>
      </c>
      <c r="M292" s="29" t="s">
        <v>86</v>
      </c>
      <c r="N292" s="29"/>
      <c r="O292" s="29"/>
      <c r="P292" s="135"/>
      <c r="Q292" s="135"/>
      <c r="T292" s="28">
        <v>241</v>
      </c>
      <c r="U292" s="147">
        <f t="shared" si="33"/>
        <v>46263</v>
      </c>
      <c r="V292" s="147"/>
      <c r="W292" s="147"/>
      <c r="X292" s="148">
        <f t="shared" si="39"/>
        <v>46263</v>
      </c>
      <c r="Y292" s="148"/>
      <c r="Z292" s="8" t="s">
        <v>346</v>
      </c>
      <c r="AA292" s="29"/>
      <c r="AB292" s="28"/>
      <c r="AC292" s="3">
        <v>17</v>
      </c>
      <c r="AD292" s="29" t="s">
        <v>87</v>
      </c>
      <c r="AE292" s="29"/>
      <c r="AF292" s="29"/>
    </row>
    <row r="293" spans="2:32" hidden="1" x14ac:dyDescent="0.25">
      <c r="B293" s="4">
        <v>242</v>
      </c>
      <c r="C293" s="147">
        <f t="shared" si="37"/>
        <v>46264</v>
      </c>
      <c r="D293" s="147"/>
      <c r="E293" s="147"/>
      <c r="F293" s="148">
        <f t="shared" si="38"/>
        <v>46264</v>
      </c>
      <c r="G293" s="148"/>
      <c r="H293" s="8" t="s">
        <v>346</v>
      </c>
      <c r="I293" s="8"/>
      <c r="J293" s="8"/>
      <c r="L293" s="3">
        <v>17</v>
      </c>
      <c r="M293" s="29" t="s">
        <v>87</v>
      </c>
      <c r="N293" s="29"/>
      <c r="O293" s="29"/>
      <c r="P293" s="135"/>
      <c r="Q293" s="135"/>
      <c r="T293" s="28">
        <v>242</v>
      </c>
      <c r="U293" s="147">
        <f t="shared" si="33"/>
        <v>46264</v>
      </c>
      <c r="V293" s="147"/>
      <c r="W293" s="147"/>
      <c r="X293" s="148">
        <f t="shared" si="39"/>
        <v>46264</v>
      </c>
      <c r="Y293" s="148"/>
      <c r="Z293" s="8" t="s">
        <v>347</v>
      </c>
      <c r="AA293" s="29"/>
      <c r="AB293" s="28"/>
      <c r="AC293" s="3">
        <v>18</v>
      </c>
      <c r="AD293" s="29" t="s">
        <v>88</v>
      </c>
      <c r="AE293" s="29"/>
      <c r="AF293" s="29"/>
    </row>
    <row r="294" spans="2:32" hidden="1" x14ac:dyDescent="0.25">
      <c r="B294" s="4">
        <v>243</v>
      </c>
      <c r="C294" s="147">
        <f t="shared" si="37"/>
        <v>46265</v>
      </c>
      <c r="D294" s="147"/>
      <c r="E294" s="147"/>
      <c r="F294" s="148">
        <f t="shared" si="38"/>
        <v>46265</v>
      </c>
      <c r="G294" s="148"/>
      <c r="H294" s="8" t="s">
        <v>347</v>
      </c>
      <c r="I294" s="8"/>
      <c r="J294" s="8"/>
      <c r="L294" s="3">
        <v>18</v>
      </c>
      <c r="M294" s="29" t="s">
        <v>88</v>
      </c>
      <c r="N294" s="29"/>
      <c r="O294" s="29"/>
      <c r="P294" s="135"/>
      <c r="Q294" s="135"/>
      <c r="T294" s="28">
        <v>243</v>
      </c>
      <c r="U294" s="147">
        <f t="shared" si="33"/>
        <v>46265</v>
      </c>
      <c r="V294" s="147"/>
      <c r="W294" s="147"/>
      <c r="X294" s="148">
        <f t="shared" si="39"/>
        <v>46265</v>
      </c>
      <c r="Y294" s="148"/>
      <c r="Z294" s="8" t="s">
        <v>348</v>
      </c>
      <c r="AA294" s="29"/>
      <c r="AB294" s="28"/>
      <c r="AC294" s="3">
        <v>19</v>
      </c>
      <c r="AD294" s="29" t="s">
        <v>89</v>
      </c>
      <c r="AE294" s="29"/>
      <c r="AF294" s="29"/>
    </row>
    <row r="295" spans="2:32" hidden="1" x14ac:dyDescent="0.25">
      <c r="B295" s="4">
        <v>244</v>
      </c>
      <c r="C295" s="147">
        <f t="shared" si="37"/>
        <v>46266</v>
      </c>
      <c r="D295" s="147"/>
      <c r="E295" s="147"/>
      <c r="F295" s="148">
        <f t="shared" si="38"/>
        <v>46266</v>
      </c>
      <c r="G295" s="148"/>
      <c r="H295" s="8" t="s">
        <v>348</v>
      </c>
      <c r="I295" s="8"/>
      <c r="J295" s="8"/>
      <c r="L295" s="3">
        <v>19</v>
      </c>
      <c r="M295" s="29" t="s">
        <v>89</v>
      </c>
      <c r="N295" s="29"/>
      <c r="O295" s="29"/>
      <c r="P295" s="135"/>
      <c r="Q295" s="135"/>
      <c r="T295" s="28">
        <v>244</v>
      </c>
      <c r="U295" s="147">
        <f t="shared" si="33"/>
        <v>46266</v>
      </c>
      <c r="V295" s="147"/>
      <c r="W295" s="147"/>
      <c r="X295" s="148">
        <f t="shared" si="39"/>
        <v>46266</v>
      </c>
      <c r="Y295" s="148"/>
      <c r="Z295" s="8" t="s">
        <v>349</v>
      </c>
      <c r="AA295" s="29"/>
      <c r="AB295" s="28"/>
      <c r="AC295" s="3">
        <v>20</v>
      </c>
      <c r="AD295" s="29" t="s">
        <v>90</v>
      </c>
      <c r="AE295" s="29"/>
      <c r="AF295" s="29"/>
    </row>
    <row r="296" spans="2:32" hidden="1" x14ac:dyDescent="0.25">
      <c r="B296" s="4">
        <v>245</v>
      </c>
      <c r="C296" s="147">
        <f t="shared" si="37"/>
        <v>46267</v>
      </c>
      <c r="D296" s="147"/>
      <c r="E296" s="147"/>
      <c r="F296" s="148">
        <f t="shared" si="38"/>
        <v>46267</v>
      </c>
      <c r="G296" s="148"/>
      <c r="H296" s="8" t="s">
        <v>349</v>
      </c>
      <c r="I296" s="8"/>
      <c r="J296" s="8"/>
      <c r="L296" s="3">
        <v>20</v>
      </c>
      <c r="M296" s="29" t="s">
        <v>90</v>
      </c>
      <c r="N296" s="29"/>
      <c r="O296" s="29"/>
      <c r="P296" s="135"/>
      <c r="Q296" s="135"/>
      <c r="T296" s="28">
        <v>245</v>
      </c>
      <c r="U296" s="147">
        <f t="shared" si="33"/>
        <v>46267</v>
      </c>
      <c r="V296" s="147"/>
      <c r="W296" s="147"/>
      <c r="X296" s="148">
        <f t="shared" si="39"/>
        <v>46267</v>
      </c>
      <c r="Y296" s="148"/>
      <c r="Z296" s="8" t="s">
        <v>350</v>
      </c>
      <c r="AA296" s="29"/>
      <c r="AB296" s="28"/>
      <c r="AC296" s="3">
        <v>21</v>
      </c>
      <c r="AD296" s="29" t="s">
        <v>84</v>
      </c>
      <c r="AE296" s="29"/>
      <c r="AF296" s="29"/>
    </row>
    <row r="297" spans="2:32" hidden="1" x14ac:dyDescent="0.25">
      <c r="B297" s="4">
        <v>246</v>
      </c>
      <c r="C297" s="147">
        <f t="shared" si="37"/>
        <v>46268</v>
      </c>
      <c r="D297" s="147"/>
      <c r="E297" s="147"/>
      <c r="F297" s="148">
        <f t="shared" si="38"/>
        <v>46268</v>
      </c>
      <c r="G297" s="148"/>
      <c r="H297" s="8" t="s">
        <v>350</v>
      </c>
      <c r="I297" s="8"/>
      <c r="J297" s="8"/>
      <c r="L297" s="3">
        <v>21</v>
      </c>
      <c r="M297" s="29" t="s">
        <v>84</v>
      </c>
      <c r="N297" s="29"/>
      <c r="O297" s="29"/>
      <c r="P297" s="135"/>
      <c r="Q297" s="135"/>
      <c r="T297" s="28">
        <v>246</v>
      </c>
      <c r="U297" s="147">
        <f t="shared" si="33"/>
        <v>46268</v>
      </c>
      <c r="V297" s="147"/>
      <c r="W297" s="147"/>
      <c r="X297" s="148">
        <f t="shared" si="39"/>
        <v>46268</v>
      </c>
      <c r="Y297" s="148"/>
      <c r="Z297" s="8" t="s">
        <v>351</v>
      </c>
      <c r="AA297" s="29"/>
      <c r="AB297" s="28"/>
      <c r="AC297" s="3">
        <v>22</v>
      </c>
      <c r="AD297" s="29" t="s">
        <v>85</v>
      </c>
      <c r="AE297" s="29"/>
      <c r="AF297" s="29"/>
    </row>
    <row r="298" spans="2:32" hidden="1" x14ac:dyDescent="0.25">
      <c r="B298" s="4">
        <v>247</v>
      </c>
      <c r="C298" s="147">
        <f t="shared" ref="C298:C329" si="40">C297+1</f>
        <v>46269</v>
      </c>
      <c r="D298" s="147"/>
      <c r="E298" s="147"/>
      <c r="F298" s="148">
        <f t="shared" si="38"/>
        <v>46269</v>
      </c>
      <c r="G298" s="148"/>
      <c r="H298" s="8" t="s">
        <v>351</v>
      </c>
      <c r="I298" s="8"/>
      <c r="J298" s="8"/>
      <c r="L298" s="3">
        <v>22</v>
      </c>
      <c r="M298" s="29" t="s">
        <v>85</v>
      </c>
      <c r="N298" s="29"/>
      <c r="O298" s="29"/>
      <c r="P298" s="135"/>
      <c r="Q298" s="135"/>
      <c r="T298" s="28">
        <v>247</v>
      </c>
      <c r="U298" s="147">
        <f t="shared" si="33"/>
        <v>46269</v>
      </c>
      <c r="V298" s="147"/>
      <c r="W298" s="147"/>
      <c r="X298" s="148">
        <f t="shared" si="39"/>
        <v>46269</v>
      </c>
      <c r="Y298" s="148"/>
      <c r="Z298" s="8" t="s">
        <v>352</v>
      </c>
      <c r="AA298" s="29"/>
      <c r="AB298" s="28"/>
      <c r="AC298" s="3">
        <v>23</v>
      </c>
      <c r="AD298" s="29" t="s">
        <v>86</v>
      </c>
      <c r="AE298" s="29"/>
      <c r="AF298" s="29"/>
    </row>
    <row r="299" spans="2:32" hidden="1" x14ac:dyDescent="0.25">
      <c r="B299" s="4">
        <v>248</v>
      </c>
      <c r="C299" s="147">
        <f t="shared" si="40"/>
        <v>46270</v>
      </c>
      <c r="D299" s="147"/>
      <c r="E299" s="147"/>
      <c r="F299" s="148">
        <f t="shared" si="38"/>
        <v>46270</v>
      </c>
      <c r="G299" s="148"/>
      <c r="H299" s="8" t="s">
        <v>352</v>
      </c>
      <c r="I299" s="8"/>
      <c r="J299" s="8"/>
      <c r="L299" s="3">
        <v>23</v>
      </c>
      <c r="M299" s="29" t="s">
        <v>86</v>
      </c>
      <c r="N299" s="29"/>
      <c r="O299" s="29"/>
      <c r="P299" s="135"/>
      <c r="Q299" s="135"/>
      <c r="T299" s="28">
        <v>248</v>
      </c>
      <c r="U299" s="147">
        <f t="shared" si="33"/>
        <v>46270</v>
      </c>
      <c r="V299" s="147"/>
      <c r="W299" s="147"/>
      <c r="X299" s="148">
        <f t="shared" si="39"/>
        <v>46270</v>
      </c>
      <c r="Y299" s="148"/>
      <c r="Z299" s="8" t="s">
        <v>353</v>
      </c>
      <c r="AA299" s="29"/>
      <c r="AB299" s="28"/>
      <c r="AC299" s="3">
        <v>24</v>
      </c>
      <c r="AD299" s="29" t="s">
        <v>87</v>
      </c>
      <c r="AE299" s="29"/>
      <c r="AF299" s="29"/>
    </row>
    <row r="300" spans="2:32" hidden="1" x14ac:dyDescent="0.25">
      <c r="B300" s="4">
        <v>249</v>
      </c>
      <c r="C300" s="147">
        <f t="shared" si="40"/>
        <v>46271</v>
      </c>
      <c r="D300" s="147"/>
      <c r="E300" s="147"/>
      <c r="F300" s="148">
        <f t="shared" si="38"/>
        <v>46271</v>
      </c>
      <c r="G300" s="148"/>
      <c r="H300" s="8" t="s">
        <v>353</v>
      </c>
      <c r="I300" s="8"/>
      <c r="J300" s="8"/>
      <c r="L300" s="3">
        <v>24</v>
      </c>
      <c r="M300" s="29" t="s">
        <v>87</v>
      </c>
      <c r="N300" s="29"/>
      <c r="O300" s="29"/>
      <c r="P300" s="135"/>
      <c r="Q300" s="135"/>
      <c r="T300" s="28">
        <v>249</v>
      </c>
      <c r="U300" s="147">
        <f t="shared" si="33"/>
        <v>46271</v>
      </c>
      <c r="V300" s="147"/>
      <c r="W300" s="147"/>
      <c r="X300" s="148">
        <f t="shared" si="39"/>
        <v>46271</v>
      </c>
      <c r="Y300" s="148"/>
      <c r="Z300" s="8" t="s">
        <v>354</v>
      </c>
      <c r="AA300" s="29"/>
      <c r="AB300" s="28"/>
      <c r="AC300" s="3">
        <v>25</v>
      </c>
      <c r="AD300" s="29" t="s">
        <v>88</v>
      </c>
      <c r="AE300" s="29"/>
      <c r="AF300" s="29"/>
    </row>
    <row r="301" spans="2:32" hidden="1" x14ac:dyDescent="0.25">
      <c r="B301" s="4">
        <v>250</v>
      </c>
      <c r="C301" s="147">
        <f t="shared" si="40"/>
        <v>46272</v>
      </c>
      <c r="D301" s="147"/>
      <c r="E301" s="147"/>
      <c r="F301" s="148">
        <f t="shared" si="38"/>
        <v>46272</v>
      </c>
      <c r="G301" s="148"/>
      <c r="H301" s="8" t="s">
        <v>354</v>
      </c>
      <c r="I301" s="8"/>
      <c r="J301" s="8"/>
      <c r="L301" s="3">
        <v>25</v>
      </c>
      <c r="M301" s="29" t="s">
        <v>88</v>
      </c>
      <c r="N301" s="29"/>
      <c r="O301" s="29"/>
      <c r="P301" s="135"/>
      <c r="Q301" s="135"/>
      <c r="T301" s="28">
        <v>250</v>
      </c>
      <c r="U301" s="147">
        <f t="shared" si="33"/>
        <v>46272</v>
      </c>
      <c r="V301" s="147"/>
      <c r="W301" s="147"/>
      <c r="X301" s="148">
        <f t="shared" si="39"/>
        <v>46272</v>
      </c>
      <c r="Y301" s="148"/>
      <c r="Z301" s="8" t="s">
        <v>355</v>
      </c>
      <c r="AA301" s="29"/>
      <c r="AB301" s="28"/>
      <c r="AC301" s="3">
        <v>26</v>
      </c>
      <c r="AD301" s="29" t="s">
        <v>89</v>
      </c>
      <c r="AE301" s="29"/>
      <c r="AF301" s="29"/>
    </row>
    <row r="302" spans="2:32" hidden="1" x14ac:dyDescent="0.25">
      <c r="B302" s="4">
        <v>251</v>
      </c>
      <c r="C302" s="147">
        <f t="shared" si="40"/>
        <v>46273</v>
      </c>
      <c r="D302" s="147"/>
      <c r="E302" s="147"/>
      <c r="F302" s="148">
        <f t="shared" si="38"/>
        <v>46273</v>
      </c>
      <c r="G302" s="148"/>
      <c r="H302" s="8" t="s">
        <v>355</v>
      </c>
      <c r="I302" s="8"/>
      <c r="J302" s="8"/>
      <c r="L302" s="3">
        <v>26</v>
      </c>
      <c r="M302" s="29" t="s">
        <v>89</v>
      </c>
      <c r="N302" s="29"/>
      <c r="O302" s="29"/>
      <c r="P302" s="135"/>
      <c r="Q302" s="135"/>
      <c r="T302" s="28">
        <v>251</v>
      </c>
      <c r="U302" s="147">
        <f t="shared" si="33"/>
        <v>46273</v>
      </c>
      <c r="V302" s="147"/>
      <c r="W302" s="147"/>
      <c r="X302" s="148">
        <f t="shared" si="39"/>
        <v>46273</v>
      </c>
      <c r="Y302" s="148"/>
      <c r="Z302" s="8" t="s">
        <v>356</v>
      </c>
      <c r="AA302" s="29"/>
      <c r="AB302" s="28"/>
      <c r="AC302" s="3">
        <v>27</v>
      </c>
      <c r="AD302" s="29" t="s">
        <v>90</v>
      </c>
      <c r="AE302" s="29"/>
      <c r="AF302" s="29"/>
    </row>
    <row r="303" spans="2:32" hidden="1" x14ac:dyDescent="0.25">
      <c r="B303" s="4">
        <v>252</v>
      </c>
      <c r="C303" s="147">
        <f t="shared" si="40"/>
        <v>46274</v>
      </c>
      <c r="D303" s="147"/>
      <c r="E303" s="147"/>
      <c r="F303" s="148">
        <f t="shared" si="38"/>
        <v>46274</v>
      </c>
      <c r="G303" s="148"/>
      <c r="H303" s="8" t="s">
        <v>356</v>
      </c>
      <c r="I303" s="8"/>
      <c r="J303" s="8"/>
      <c r="L303" s="3">
        <v>27</v>
      </c>
      <c r="M303" s="29" t="s">
        <v>90</v>
      </c>
      <c r="N303" s="29"/>
      <c r="O303" s="29"/>
      <c r="P303" s="135"/>
      <c r="Q303" s="135"/>
      <c r="T303" s="28">
        <v>252</v>
      </c>
      <c r="U303" s="147">
        <f t="shared" si="33"/>
        <v>46274</v>
      </c>
      <c r="V303" s="147"/>
      <c r="W303" s="147"/>
      <c r="X303" s="148">
        <f t="shared" si="39"/>
        <v>46274</v>
      </c>
      <c r="Y303" s="148"/>
      <c r="Z303" s="8" t="s">
        <v>357</v>
      </c>
      <c r="AA303" s="29"/>
      <c r="AB303" s="28"/>
      <c r="AC303" s="3">
        <v>28</v>
      </c>
      <c r="AD303" s="29" t="s">
        <v>84</v>
      </c>
      <c r="AE303" s="29"/>
      <c r="AF303" s="29"/>
    </row>
    <row r="304" spans="2:32" hidden="1" x14ac:dyDescent="0.25">
      <c r="B304" s="4">
        <v>253</v>
      </c>
      <c r="C304" s="147">
        <f t="shared" si="40"/>
        <v>46275</v>
      </c>
      <c r="D304" s="147"/>
      <c r="E304" s="147"/>
      <c r="F304" s="148">
        <f t="shared" si="38"/>
        <v>46275</v>
      </c>
      <c r="G304" s="148"/>
      <c r="H304" s="8" t="s">
        <v>357</v>
      </c>
      <c r="I304" s="8"/>
      <c r="J304" s="8"/>
      <c r="L304" s="3">
        <v>28</v>
      </c>
      <c r="M304" s="29" t="s">
        <v>84</v>
      </c>
      <c r="N304" s="29"/>
      <c r="O304" s="29"/>
      <c r="P304" s="135"/>
      <c r="Q304" s="135"/>
      <c r="T304" s="28">
        <v>253</v>
      </c>
      <c r="U304" s="147">
        <f t="shared" si="33"/>
        <v>46275</v>
      </c>
      <c r="V304" s="147"/>
      <c r="W304" s="147"/>
      <c r="X304" s="148">
        <f t="shared" si="39"/>
        <v>46275</v>
      </c>
      <c r="Y304" s="148"/>
      <c r="Z304" s="8" t="s">
        <v>358</v>
      </c>
      <c r="AA304" s="29"/>
      <c r="AB304" s="28"/>
      <c r="AC304" s="3">
        <v>1</v>
      </c>
      <c r="AD304" s="29" t="s">
        <v>85</v>
      </c>
      <c r="AE304" s="29"/>
      <c r="AF304" s="29"/>
    </row>
    <row r="305" spans="2:32" hidden="1" x14ac:dyDescent="0.25">
      <c r="B305" s="4">
        <v>254</v>
      </c>
      <c r="C305" s="147">
        <f t="shared" si="40"/>
        <v>46276</v>
      </c>
      <c r="D305" s="147"/>
      <c r="E305" s="147"/>
      <c r="F305" s="148">
        <f t="shared" si="38"/>
        <v>46276</v>
      </c>
      <c r="G305" s="148"/>
      <c r="H305" s="8" t="s">
        <v>358</v>
      </c>
      <c r="I305" s="8"/>
      <c r="J305" s="8"/>
      <c r="L305" s="3">
        <v>1</v>
      </c>
      <c r="M305" s="29" t="s">
        <v>85</v>
      </c>
      <c r="N305" s="29"/>
      <c r="O305" s="29"/>
      <c r="P305" s="135"/>
      <c r="Q305" s="135"/>
      <c r="T305" s="28">
        <v>254</v>
      </c>
      <c r="U305" s="147">
        <f t="shared" si="33"/>
        <v>46276</v>
      </c>
      <c r="V305" s="147"/>
      <c r="W305" s="147"/>
      <c r="X305" s="148">
        <f t="shared" si="39"/>
        <v>46276</v>
      </c>
      <c r="Y305" s="148"/>
      <c r="Z305" s="8" t="s">
        <v>359</v>
      </c>
      <c r="AA305" s="29"/>
      <c r="AB305" s="28"/>
      <c r="AC305" s="3">
        <v>2</v>
      </c>
      <c r="AD305" s="29" t="s">
        <v>86</v>
      </c>
      <c r="AE305" s="29"/>
      <c r="AF305" s="29"/>
    </row>
    <row r="306" spans="2:32" hidden="1" x14ac:dyDescent="0.25">
      <c r="B306" s="4">
        <v>255</v>
      </c>
      <c r="C306" s="147">
        <f t="shared" si="40"/>
        <v>46277</v>
      </c>
      <c r="D306" s="147"/>
      <c r="E306" s="147"/>
      <c r="F306" s="148">
        <f t="shared" si="38"/>
        <v>46277</v>
      </c>
      <c r="G306" s="148"/>
      <c r="H306" s="8" t="s">
        <v>359</v>
      </c>
      <c r="I306" s="8"/>
      <c r="J306" s="8"/>
      <c r="L306" s="3">
        <v>2</v>
      </c>
      <c r="M306" s="29" t="s">
        <v>86</v>
      </c>
      <c r="N306" s="29"/>
      <c r="O306" s="29"/>
      <c r="P306" s="135"/>
      <c r="Q306" s="135"/>
      <c r="T306" s="28">
        <v>255</v>
      </c>
      <c r="U306" s="147">
        <f t="shared" si="33"/>
        <v>46277</v>
      </c>
      <c r="V306" s="147"/>
      <c r="W306" s="147"/>
      <c r="X306" s="148">
        <f t="shared" si="39"/>
        <v>46277</v>
      </c>
      <c r="Y306" s="148"/>
      <c r="Z306" s="8" t="s">
        <v>360</v>
      </c>
      <c r="AA306" s="29"/>
      <c r="AB306" s="28"/>
      <c r="AC306" s="3">
        <v>3</v>
      </c>
      <c r="AD306" s="29" t="s">
        <v>87</v>
      </c>
      <c r="AE306" s="29"/>
      <c r="AF306" s="29"/>
    </row>
    <row r="307" spans="2:32" hidden="1" x14ac:dyDescent="0.25">
      <c r="B307" s="4">
        <v>256</v>
      </c>
      <c r="C307" s="147">
        <f t="shared" si="40"/>
        <v>46278</v>
      </c>
      <c r="D307" s="147"/>
      <c r="E307" s="147"/>
      <c r="F307" s="148">
        <f t="shared" si="38"/>
        <v>46278</v>
      </c>
      <c r="G307" s="148"/>
      <c r="H307" s="8" t="s">
        <v>360</v>
      </c>
      <c r="I307" s="30"/>
      <c r="J307" s="30"/>
      <c r="L307" s="3">
        <v>3</v>
      </c>
      <c r="M307" s="29" t="s">
        <v>87</v>
      </c>
      <c r="N307" s="29"/>
      <c r="O307" s="29"/>
      <c r="P307" s="135"/>
      <c r="Q307" s="135"/>
      <c r="T307" s="28">
        <v>256</v>
      </c>
      <c r="U307" s="147">
        <f t="shared" si="33"/>
        <v>46278</v>
      </c>
      <c r="V307" s="147"/>
      <c r="W307" s="147"/>
      <c r="X307" s="148">
        <f t="shared" si="39"/>
        <v>46278</v>
      </c>
      <c r="Y307" s="148"/>
      <c r="Z307" s="8" t="s">
        <v>361</v>
      </c>
      <c r="AA307" s="29"/>
      <c r="AB307" s="28"/>
      <c r="AC307" s="3">
        <v>4</v>
      </c>
      <c r="AD307" s="29" t="s">
        <v>88</v>
      </c>
      <c r="AE307" s="29"/>
      <c r="AF307" s="29"/>
    </row>
    <row r="308" spans="2:32" hidden="1" x14ac:dyDescent="0.25">
      <c r="B308" s="4">
        <v>257</v>
      </c>
      <c r="C308" s="147">
        <f t="shared" si="40"/>
        <v>46279</v>
      </c>
      <c r="D308" s="147"/>
      <c r="E308" s="147"/>
      <c r="F308" s="148">
        <f t="shared" si="38"/>
        <v>46279</v>
      </c>
      <c r="G308" s="148"/>
      <c r="H308" s="8" t="s">
        <v>361</v>
      </c>
      <c r="I308" s="30"/>
      <c r="J308" s="30"/>
      <c r="L308" s="3">
        <v>4</v>
      </c>
      <c r="M308" s="29" t="s">
        <v>88</v>
      </c>
      <c r="N308" s="29"/>
      <c r="O308" s="29"/>
      <c r="P308" s="135"/>
      <c r="Q308" s="135"/>
      <c r="T308" s="28">
        <v>257</v>
      </c>
      <c r="U308" s="147">
        <f t="shared" si="33"/>
        <v>46279</v>
      </c>
      <c r="V308" s="147"/>
      <c r="W308" s="147"/>
      <c r="X308" s="148">
        <f t="shared" si="39"/>
        <v>46279</v>
      </c>
      <c r="Y308" s="148"/>
      <c r="Z308" s="8" t="s">
        <v>362</v>
      </c>
      <c r="AA308" s="29"/>
      <c r="AB308" s="28"/>
      <c r="AC308" s="3">
        <v>5</v>
      </c>
      <c r="AD308" s="29" t="s">
        <v>89</v>
      </c>
      <c r="AE308" s="29"/>
      <c r="AF308" s="29"/>
    </row>
    <row r="309" spans="2:32" hidden="1" x14ac:dyDescent="0.25">
      <c r="B309" s="4">
        <v>258</v>
      </c>
      <c r="C309" s="147">
        <f t="shared" si="40"/>
        <v>46280</v>
      </c>
      <c r="D309" s="147"/>
      <c r="E309" s="147"/>
      <c r="F309" s="148">
        <f t="shared" si="38"/>
        <v>46280</v>
      </c>
      <c r="G309" s="148"/>
      <c r="H309" s="8" t="s">
        <v>362</v>
      </c>
      <c r="I309" s="30"/>
      <c r="J309" s="30"/>
      <c r="L309" s="3">
        <v>5</v>
      </c>
      <c r="M309" s="29" t="s">
        <v>89</v>
      </c>
      <c r="N309" s="29"/>
      <c r="O309" s="29"/>
      <c r="P309" s="135"/>
      <c r="Q309" s="135"/>
      <c r="T309" s="28">
        <v>258</v>
      </c>
      <c r="U309" s="147">
        <f t="shared" si="33"/>
        <v>46280</v>
      </c>
      <c r="V309" s="147"/>
      <c r="W309" s="147"/>
      <c r="X309" s="148">
        <f t="shared" si="39"/>
        <v>46280</v>
      </c>
      <c r="Y309" s="148"/>
      <c r="Z309" s="8" t="s">
        <v>363</v>
      </c>
      <c r="AA309" s="29"/>
      <c r="AB309" s="28"/>
      <c r="AC309" s="3">
        <v>6</v>
      </c>
      <c r="AD309" s="29" t="s">
        <v>90</v>
      </c>
      <c r="AE309" s="29"/>
      <c r="AF309" s="29"/>
    </row>
    <row r="310" spans="2:32" hidden="1" x14ac:dyDescent="0.25">
      <c r="B310" s="4">
        <v>259</v>
      </c>
      <c r="C310" s="147">
        <f t="shared" si="40"/>
        <v>46281</v>
      </c>
      <c r="D310" s="147"/>
      <c r="E310" s="147"/>
      <c r="F310" s="148">
        <f t="shared" si="38"/>
        <v>46281</v>
      </c>
      <c r="G310" s="148"/>
      <c r="H310" s="8" t="s">
        <v>363</v>
      </c>
      <c r="I310" s="30"/>
      <c r="J310" s="30"/>
      <c r="L310" s="3">
        <v>6</v>
      </c>
      <c r="M310" s="29" t="s">
        <v>90</v>
      </c>
      <c r="N310" s="29"/>
      <c r="O310" s="29"/>
      <c r="P310" s="135"/>
      <c r="Q310" s="135"/>
      <c r="T310" s="28">
        <v>259</v>
      </c>
      <c r="U310" s="147">
        <f t="shared" si="33"/>
        <v>46281</v>
      </c>
      <c r="V310" s="147"/>
      <c r="W310" s="147"/>
      <c r="X310" s="148">
        <f t="shared" si="39"/>
        <v>46281</v>
      </c>
      <c r="Y310" s="148"/>
      <c r="Z310" s="8" t="s">
        <v>364</v>
      </c>
      <c r="AA310" s="29"/>
      <c r="AB310" s="28"/>
      <c r="AC310" s="3">
        <v>7</v>
      </c>
      <c r="AD310" s="29" t="s">
        <v>84</v>
      </c>
      <c r="AE310" s="29"/>
      <c r="AF310" s="29"/>
    </row>
    <row r="311" spans="2:32" hidden="1" x14ac:dyDescent="0.25">
      <c r="B311" s="4">
        <v>260</v>
      </c>
      <c r="C311" s="147">
        <f t="shared" si="40"/>
        <v>46282</v>
      </c>
      <c r="D311" s="147"/>
      <c r="E311" s="147"/>
      <c r="F311" s="148">
        <f t="shared" si="38"/>
        <v>46282</v>
      </c>
      <c r="G311" s="148"/>
      <c r="H311" s="8" t="s">
        <v>364</v>
      </c>
      <c r="I311" s="30"/>
      <c r="J311" s="30"/>
      <c r="L311" s="3">
        <v>7</v>
      </c>
      <c r="M311" s="29" t="s">
        <v>84</v>
      </c>
      <c r="N311" s="29"/>
      <c r="O311" s="29"/>
      <c r="P311" s="135"/>
      <c r="Q311" s="135"/>
      <c r="T311" s="28">
        <v>260</v>
      </c>
      <c r="U311" s="147">
        <f t="shared" si="33"/>
        <v>46282</v>
      </c>
      <c r="V311" s="147"/>
      <c r="W311" s="147"/>
      <c r="X311" s="148">
        <f t="shared" si="39"/>
        <v>46282</v>
      </c>
      <c r="Y311" s="148"/>
      <c r="Z311" s="8" t="s">
        <v>365</v>
      </c>
      <c r="AA311" s="29"/>
      <c r="AB311" s="28"/>
      <c r="AC311" s="3">
        <v>8</v>
      </c>
      <c r="AD311" s="29" t="s">
        <v>85</v>
      </c>
      <c r="AE311" s="29"/>
      <c r="AF311" s="29"/>
    </row>
    <row r="312" spans="2:32" hidden="1" x14ac:dyDescent="0.25">
      <c r="B312" s="4">
        <v>261</v>
      </c>
      <c r="C312" s="147">
        <f t="shared" si="40"/>
        <v>46283</v>
      </c>
      <c r="D312" s="147"/>
      <c r="E312" s="147"/>
      <c r="F312" s="148">
        <f t="shared" si="38"/>
        <v>46283</v>
      </c>
      <c r="G312" s="148"/>
      <c r="H312" s="8" t="s">
        <v>365</v>
      </c>
      <c r="I312" s="30"/>
      <c r="J312" s="30"/>
      <c r="L312" s="3">
        <v>8</v>
      </c>
      <c r="M312" s="29" t="s">
        <v>85</v>
      </c>
      <c r="N312" s="29"/>
      <c r="O312" s="29"/>
      <c r="P312" s="135"/>
      <c r="Q312" s="135"/>
      <c r="T312" s="28">
        <v>261</v>
      </c>
      <c r="U312" s="147">
        <f t="shared" si="33"/>
        <v>46283</v>
      </c>
      <c r="V312" s="147"/>
      <c r="W312" s="147"/>
      <c r="X312" s="148">
        <f t="shared" si="39"/>
        <v>46283</v>
      </c>
      <c r="Y312" s="148"/>
      <c r="Z312" s="8" t="s">
        <v>366</v>
      </c>
      <c r="AA312" s="29"/>
      <c r="AB312" s="28"/>
      <c r="AC312" s="3">
        <v>9</v>
      </c>
      <c r="AD312" s="29" t="s">
        <v>86</v>
      </c>
      <c r="AE312" s="29"/>
      <c r="AF312" s="29"/>
    </row>
    <row r="313" spans="2:32" hidden="1" x14ac:dyDescent="0.25">
      <c r="B313" s="4">
        <v>262</v>
      </c>
      <c r="C313" s="147">
        <f t="shared" si="40"/>
        <v>46284</v>
      </c>
      <c r="D313" s="147"/>
      <c r="E313" s="147"/>
      <c r="F313" s="148">
        <f t="shared" si="38"/>
        <v>46284</v>
      </c>
      <c r="G313" s="148"/>
      <c r="H313" s="8" t="s">
        <v>366</v>
      </c>
      <c r="I313" s="30"/>
      <c r="J313" s="30"/>
      <c r="L313" s="3">
        <v>9</v>
      </c>
      <c r="M313" s="29" t="s">
        <v>86</v>
      </c>
      <c r="N313" s="29"/>
      <c r="O313" s="29"/>
      <c r="P313" s="135"/>
      <c r="Q313" s="135"/>
      <c r="T313" s="28">
        <v>262</v>
      </c>
      <c r="U313" s="147">
        <f t="shared" si="33"/>
        <v>46284</v>
      </c>
      <c r="V313" s="147"/>
      <c r="W313" s="147"/>
      <c r="X313" s="148">
        <f t="shared" si="39"/>
        <v>46284</v>
      </c>
      <c r="Y313" s="148"/>
      <c r="Z313" s="8" t="s">
        <v>367</v>
      </c>
      <c r="AA313" s="29"/>
      <c r="AB313" s="28"/>
      <c r="AC313" s="3">
        <v>10</v>
      </c>
      <c r="AD313" s="29" t="s">
        <v>87</v>
      </c>
      <c r="AE313" s="29"/>
      <c r="AF313" s="29"/>
    </row>
    <row r="314" spans="2:32" hidden="1" x14ac:dyDescent="0.25">
      <c r="B314" s="4">
        <v>263</v>
      </c>
      <c r="C314" s="147">
        <f t="shared" si="40"/>
        <v>46285</v>
      </c>
      <c r="D314" s="147"/>
      <c r="E314" s="147"/>
      <c r="F314" s="148">
        <f t="shared" si="38"/>
        <v>46285</v>
      </c>
      <c r="G314" s="148"/>
      <c r="H314" s="8" t="s">
        <v>367</v>
      </c>
      <c r="I314" s="30"/>
      <c r="J314" s="30"/>
      <c r="L314" s="3">
        <v>10</v>
      </c>
      <c r="M314" s="29" t="s">
        <v>87</v>
      </c>
      <c r="N314" s="29"/>
      <c r="O314" s="29"/>
      <c r="P314" s="135"/>
      <c r="Q314" s="135"/>
      <c r="T314" s="28">
        <v>263</v>
      </c>
      <c r="U314" s="147">
        <f t="shared" si="33"/>
        <v>46285</v>
      </c>
      <c r="V314" s="147"/>
      <c r="W314" s="147"/>
      <c r="X314" s="148">
        <f t="shared" si="39"/>
        <v>46285</v>
      </c>
      <c r="Y314" s="148"/>
      <c r="Z314" s="8" t="s">
        <v>368</v>
      </c>
      <c r="AA314" s="29"/>
      <c r="AB314" s="28"/>
      <c r="AC314" s="3">
        <v>11</v>
      </c>
      <c r="AD314" s="29" t="s">
        <v>88</v>
      </c>
      <c r="AE314" s="29"/>
      <c r="AF314" s="29"/>
    </row>
    <row r="315" spans="2:32" hidden="1" x14ac:dyDescent="0.25">
      <c r="B315" s="4">
        <v>264</v>
      </c>
      <c r="C315" s="147">
        <f t="shared" si="40"/>
        <v>46286</v>
      </c>
      <c r="D315" s="147"/>
      <c r="E315" s="147"/>
      <c r="F315" s="148">
        <f t="shared" si="38"/>
        <v>46286</v>
      </c>
      <c r="G315" s="148"/>
      <c r="H315" s="8" t="s">
        <v>368</v>
      </c>
      <c r="I315" s="30"/>
      <c r="J315" s="30"/>
      <c r="L315" s="3">
        <v>11</v>
      </c>
      <c r="M315" s="29" t="s">
        <v>88</v>
      </c>
      <c r="N315" s="29"/>
      <c r="O315" s="29"/>
      <c r="P315" s="135"/>
      <c r="Q315" s="135"/>
      <c r="T315" s="28">
        <v>264</v>
      </c>
      <c r="U315" s="147">
        <f t="shared" si="33"/>
        <v>46286</v>
      </c>
      <c r="V315" s="147"/>
      <c r="W315" s="147"/>
      <c r="X315" s="148">
        <f t="shared" si="39"/>
        <v>46286</v>
      </c>
      <c r="Y315" s="148"/>
      <c r="Z315" s="8" t="s">
        <v>369</v>
      </c>
      <c r="AA315" s="29"/>
      <c r="AB315" s="28"/>
      <c r="AC315" s="3">
        <v>12</v>
      </c>
      <c r="AD315" s="29" t="s">
        <v>89</v>
      </c>
      <c r="AE315" s="29"/>
      <c r="AF315" s="29"/>
    </row>
    <row r="316" spans="2:32" hidden="1" x14ac:dyDescent="0.25">
      <c r="B316" s="4">
        <v>265</v>
      </c>
      <c r="C316" s="147">
        <f t="shared" si="40"/>
        <v>46287</v>
      </c>
      <c r="D316" s="147"/>
      <c r="E316" s="147"/>
      <c r="F316" s="148">
        <f t="shared" si="38"/>
        <v>46287</v>
      </c>
      <c r="G316" s="148"/>
      <c r="H316" s="8" t="s">
        <v>369</v>
      </c>
      <c r="I316" s="30"/>
      <c r="J316" s="30"/>
      <c r="L316" s="3">
        <v>12</v>
      </c>
      <c r="M316" s="29" t="s">
        <v>89</v>
      </c>
      <c r="N316" s="29"/>
      <c r="O316" s="29"/>
      <c r="P316" s="135"/>
      <c r="Q316" s="135"/>
      <c r="T316" s="28">
        <v>265</v>
      </c>
      <c r="U316" s="147">
        <f t="shared" si="33"/>
        <v>46287</v>
      </c>
      <c r="V316" s="147"/>
      <c r="W316" s="147"/>
      <c r="X316" s="148">
        <f t="shared" si="39"/>
        <v>46287</v>
      </c>
      <c r="Y316" s="148"/>
      <c r="Z316" s="8" t="s">
        <v>370</v>
      </c>
      <c r="AA316" s="29"/>
      <c r="AB316" s="28"/>
      <c r="AC316" s="3">
        <v>13</v>
      </c>
      <c r="AD316" s="29" t="s">
        <v>90</v>
      </c>
      <c r="AE316" s="29"/>
      <c r="AF316" s="29"/>
    </row>
    <row r="317" spans="2:32" hidden="1" x14ac:dyDescent="0.25">
      <c r="B317" s="4">
        <v>266</v>
      </c>
      <c r="C317" s="147">
        <f t="shared" si="40"/>
        <v>46288</v>
      </c>
      <c r="D317" s="147"/>
      <c r="E317" s="147"/>
      <c r="F317" s="148">
        <f t="shared" si="38"/>
        <v>46288</v>
      </c>
      <c r="G317" s="148"/>
      <c r="H317" s="8" t="s">
        <v>370</v>
      </c>
      <c r="I317" s="30"/>
      <c r="J317" s="30"/>
      <c r="L317" s="3">
        <v>13</v>
      </c>
      <c r="M317" s="29" t="s">
        <v>90</v>
      </c>
      <c r="N317" s="29"/>
      <c r="O317" s="29"/>
      <c r="P317" s="135"/>
      <c r="Q317" s="135"/>
      <c r="T317" s="28">
        <v>266</v>
      </c>
      <c r="U317" s="147">
        <f t="shared" si="33"/>
        <v>46288</v>
      </c>
      <c r="V317" s="147"/>
      <c r="W317" s="147"/>
      <c r="X317" s="148">
        <f t="shared" si="39"/>
        <v>46288</v>
      </c>
      <c r="Y317" s="148"/>
      <c r="Z317" s="8" t="s">
        <v>371</v>
      </c>
      <c r="AA317" s="29"/>
      <c r="AB317" s="28"/>
      <c r="AC317" s="3">
        <v>14</v>
      </c>
      <c r="AD317" s="29" t="s">
        <v>84</v>
      </c>
      <c r="AE317" s="29"/>
      <c r="AF317" s="29"/>
    </row>
    <row r="318" spans="2:32" hidden="1" x14ac:dyDescent="0.25">
      <c r="B318" s="4">
        <v>267</v>
      </c>
      <c r="C318" s="147">
        <f t="shared" si="40"/>
        <v>46289</v>
      </c>
      <c r="D318" s="147"/>
      <c r="E318" s="147"/>
      <c r="F318" s="148">
        <f t="shared" si="38"/>
        <v>46289</v>
      </c>
      <c r="G318" s="148"/>
      <c r="H318" s="8" t="s">
        <v>371</v>
      </c>
      <c r="I318" s="30"/>
      <c r="J318" s="30"/>
      <c r="L318" s="3">
        <v>14</v>
      </c>
      <c r="M318" s="29" t="s">
        <v>84</v>
      </c>
      <c r="N318" s="29"/>
      <c r="O318" s="29"/>
      <c r="P318" s="135"/>
      <c r="Q318" s="135"/>
      <c r="T318" s="28">
        <v>267</v>
      </c>
      <c r="U318" s="147">
        <f t="shared" si="33"/>
        <v>46289</v>
      </c>
      <c r="V318" s="147"/>
      <c r="W318" s="147"/>
      <c r="X318" s="148">
        <f t="shared" si="39"/>
        <v>46289</v>
      </c>
      <c r="Y318" s="148"/>
      <c r="Z318" s="8" t="s">
        <v>372</v>
      </c>
      <c r="AA318" s="29"/>
      <c r="AB318" s="28"/>
      <c r="AC318" s="3">
        <v>15</v>
      </c>
      <c r="AD318" s="29" t="s">
        <v>85</v>
      </c>
      <c r="AE318" s="29"/>
      <c r="AF318" s="29"/>
    </row>
    <row r="319" spans="2:32" hidden="1" x14ac:dyDescent="0.25">
      <c r="B319" s="4">
        <v>268</v>
      </c>
      <c r="C319" s="147">
        <f t="shared" si="40"/>
        <v>46290</v>
      </c>
      <c r="D319" s="147"/>
      <c r="E319" s="147"/>
      <c r="F319" s="148">
        <f t="shared" si="38"/>
        <v>46290</v>
      </c>
      <c r="G319" s="148"/>
      <c r="H319" s="8" t="s">
        <v>372</v>
      </c>
      <c r="I319" s="30"/>
      <c r="J319" s="30"/>
      <c r="L319" s="3">
        <v>15</v>
      </c>
      <c r="M319" s="29" t="s">
        <v>85</v>
      </c>
      <c r="N319" s="29"/>
      <c r="O319" s="29"/>
      <c r="P319" s="135"/>
      <c r="Q319" s="135"/>
      <c r="T319" s="28">
        <v>268</v>
      </c>
      <c r="U319" s="147">
        <f t="shared" si="33"/>
        <v>46290</v>
      </c>
      <c r="V319" s="147"/>
      <c r="W319" s="147"/>
      <c r="X319" s="148">
        <f t="shared" si="39"/>
        <v>46290</v>
      </c>
      <c r="Y319" s="148"/>
      <c r="Z319" s="8" t="s">
        <v>373</v>
      </c>
      <c r="AA319" s="29"/>
      <c r="AB319" s="28"/>
      <c r="AC319" s="3">
        <v>16</v>
      </c>
      <c r="AD319" s="29" t="s">
        <v>86</v>
      </c>
      <c r="AE319" s="29"/>
      <c r="AF319" s="29"/>
    </row>
    <row r="320" spans="2:32" hidden="1" x14ac:dyDescent="0.25">
      <c r="B320" s="4">
        <v>269</v>
      </c>
      <c r="C320" s="147">
        <f t="shared" si="40"/>
        <v>46291</v>
      </c>
      <c r="D320" s="147"/>
      <c r="E320" s="147"/>
      <c r="F320" s="148">
        <f t="shared" si="38"/>
        <v>46291</v>
      </c>
      <c r="G320" s="148"/>
      <c r="H320" s="8" t="s">
        <v>373</v>
      </c>
      <c r="I320" s="30"/>
      <c r="J320" s="30"/>
      <c r="L320" s="3">
        <v>16</v>
      </c>
      <c r="M320" s="29" t="s">
        <v>86</v>
      </c>
      <c r="N320" s="29"/>
      <c r="O320" s="29"/>
      <c r="P320" s="135"/>
      <c r="Q320" s="135"/>
      <c r="T320" s="28">
        <v>269</v>
      </c>
      <c r="U320" s="147">
        <f t="shared" ref="U320:U383" si="41">U319+1</f>
        <v>46291</v>
      </c>
      <c r="V320" s="147"/>
      <c r="W320" s="147"/>
      <c r="X320" s="148">
        <f t="shared" si="39"/>
        <v>46291</v>
      </c>
      <c r="Y320" s="148"/>
      <c r="Z320" s="8" t="s">
        <v>374</v>
      </c>
      <c r="AA320" s="29"/>
      <c r="AB320" s="28"/>
      <c r="AC320" s="3">
        <v>17</v>
      </c>
      <c r="AD320" s="29" t="s">
        <v>87</v>
      </c>
      <c r="AE320" s="29"/>
      <c r="AF320" s="29"/>
    </row>
    <row r="321" spans="2:32" hidden="1" x14ac:dyDescent="0.25">
      <c r="B321" s="4">
        <v>270</v>
      </c>
      <c r="C321" s="147">
        <f t="shared" si="40"/>
        <v>46292</v>
      </c>
      <c r="D321" s="147"/>
      <c r="E321" s="147"/>
      <c r="F321" s="148">
        <f t="shared" si="38"/>
        <v>46292</v>
      </c>
      <c r="G321" s="148"/>
      <c r="H321" s="8" t="s">
        <v>374</v>
      </c>
      <c r="I321" s="30"/>
      <c r="J321" s="30"/>
      <c r="L321" s="3">
        <v>17</v>
      </c>
      <c r="M321" s="29" t="s">
        <v>87</v>
      </c>
      <c r="N321" s="29"/>
      <c r="O321" s="29"/>
      <c r="P321" s="135"/>
      <c r="Q321" s="135"/>
      <c r="T321" s="28">
        <v>270</v>
      </c>
      <c r="U321" s="147">
        <f t="shared" si="41"/>
        <v>46292</v>
      </c>
      <c r="V321" s="147"/>
      <c r="W321" s="147"/>
      <c r="X321" s="148">
        <f t="shared" si="39"/>
        <v>46292</v>
      </c>
      <c r="Y321" s="148"/>
      <c r="Z321" s="8" t="s">
        <v>375</v>
      </c>
      <c r="AA321" s="29"/>
      <c r="AB321" s="28"/>
      <c r="AC321" s="3">
        <v>18</v>
      </c>
      <c r="AD321" s="29" t="s">
        <v>88</v>
      </c>
      <c r="AE321" s="29"/>
      <c r="AF321" s="29"/>
    </row>
    <row r="322" spans="2:32" hidden="1" x14ac:dyDescent="0.25">
      <c r="B322" s="4">
        <v>271</v>
      </c>
      <c r="C322" s="147">
        <f t="shared" si="40"/>
        <v>46293</v>
      </c>
      <c r="D322" s="147"/>
      <c r="E322" s="147"/>
      <c r="F322" s="148">
        <f t="shared" ref="F322:F353" si="42">C322</f>
        <v>46293</v>
      </c>
      <c r="G322" s="148"/>
      <c r="H322" s="8" t="s">
        <v>375</v>
      </c>
      <c r="I322" s="30"/>
      <c r="J322" s="30"/>
      <c r="L322" s="3">
        <v>18</v>
      </c>
      <c r="M322" s="29" t="s">
        <v>88</v>
      </c>
      <c r="N322" s="29"/>
      <c r="O322" s="29"/>
      <c r="P322" s="135"/>
      <c r="Q322" s="135"/>
      <c r="T322" s="28">
        <v>271</v>
      </c>
      <c r="U322" s="147">
        <f t="shared" si="41"/>
        <v>46293</v>
      </c>
      <c r="V322" s="147"/>
      <c r="W322" s="147"/>
      <c r="X322" s="148">
        <f t="shared" si="39"/>
        <v>46293</v>
      </c>
      <c r="Y322" s="148"/>
      <c r="Z322" s="8" t="s">
        <v>376</v>
      </c>
      <c r="AA322" s="29"/>
      <c r="AB322" s="28"/>
      <c r="AC322" s="3">
        <v>19</v>
      </c>
      <c r="AD322" s="29" t="s">
        <v>89</v>
      </c>
      <c r="AE322" s="29"/>
      <c r="AF322" s="29"/>
    </row>
    <row r="323" spans="2:32" hidden="1" x14ac:dyDescent="0.25">
      <c r="B323" s="4">
        <v>272</v>
      </c>
      <c r="C323" s="147">
        <f t="shared" si="40"/>
        <v>46294</v>
      </c>
      <c r="D323" s="147"/>
      <c r="E323" s="147"/>
      <c r="F323" s="148">
        <f t="shared" si="42"/>
        <v>46294</v>
      </c>
      <c r="G323" s="148"/>
      <c r="H323" s="8" t="s">
        <v>376</v>
      </c>
      <c r="I323" s="30"/>
      <c r="J323" s="30"/>
      <c r="L323" s="3">
        <v>19</v>
      </c>
      <c r="M323" s="29" t="s">
        <v>89</v>
      </c>
      <c r="N323" s="29"/>
      <c r="O323" s="29"/>
      <c r="P323" s="135"/>
      <c r="Q323" s="135"/>
      <c r="T323" s="28">
        <v>272</v>
      </c>
      <c r="U323" s="147">
        <f t="shared" si="41"/>
        <v>46294</v>
      </c>
      <c r="V323" s="147"/>
      <c r="W323" s="147"/>
      <c r="X323" s="148">
        <f t="shared" si="39"/>
        <v>46294</v>
      </c>
      <c r="Y323" s="148"/>
      <c r="Z323" s="8" t="s">
        <v>377</v>
      </c>
      <c r="AA323" s="29"/>
      <c r="AB323" s="28"/>
      <c r="AC323" s="3">
        <v>20</v>
      </c>
      <c r="AD323" s="29" t="s">
        <v>90</v>
      </c>
      <c r="AE323" s="29"/>
      <c r="AF323" s="29"/>
    </row>
    <row r="324" spans="2:32" hidden="1" x14ac:dyDescent="0.25">
      <c r="B324" s="4">
        <v>273</v>
      </c>
      <c r="C324" s="147">
        <f t="shared" si="40"/>
        <v>46295</v>
      </c>
      <c r="D324" s="147"/>
      <c r="E324" s="147"/>
      <c r="F324" s="148">
        <f t="shared" si="42"/>
        <v>46295</v>
      </c>
      <c r="G324" s="148"/>
      <c r="H324" s="8" t="s">
        <v>377</v>
      </c>
      <c r="I324" s="30"/>
      <c r="J324" s="30"/>
      <c r="L324" s="3">
        <v>20</v>
      </c>
      <c r="M324" s="29" t="s">
        <v>90</v>
      </c>
      <c r="N324" s="29"/>
      <c r="O324" s="29"/>
      <c r="P324" s="135"/>
      <c r="Q324" s="135"/>
      <c r="T324" s="28">
        <v>273</v>
      </c>
      <c r="U324" s="147">
        <f t="shared" si="41"/>
        <v>46295</v>
      </c>
      <c r="V324" s="147"/>
      <c r="W324" s="147"/>
      <c r="X324" s="148">
        <f t="shared" si="39"/>
        <v>46295</v>
      </c>
      <c r="Y324" s="148"/>
      <c r="Z324" s="8" t="s">
        <v>378</v>
      </c>
      <c r="AA324" s="29"/>
      <c r="AB324" s="28"/>
      <c r="AC324" s="3">
        <v>21</v>
      </c>
      <c r="AD324" s="29" t="s">
        <v>84</v>
      </c>
      <c r="AE324" s="29"/>
      <c r="AF324" s="29"/>
    </row>
    <row r="325" spans="2:32" hidden="1" x14ac:dyDescent="0.25">
      <c r="B325" s="4">
        <v>274</v>
      </c>
      <c r="C325" s="147">
        <f t="shared" si="40"/>
        <v>46296</v>
      </c>
      <c r="D325" s="147"/>
      <c r="E325" s="147"/>
      <c r="F325" s="148">
        <f t="shared" si="42"/>
        <v>46296</v>
      </c>
      <c r="G325" s="148"/>
      <c r="H325" s="8" t="s">
        <v>378</v>
      </c>
      <c r="I325" s="30"/>
      <c r="J325" s="30"/>
      <c r="L325" s="3">
        <v>21</v>
      </c>
      <c r="M325" s="29" t="s">
        <v>84</v>
      </c>
      <c r="N325" s="29"/>
      <c r="O325" s="29"/>
      <c r="P325" s="135"/>
      <c r="Q325" s="135"/>
      <c r="T325" s="28">
        <v>274</v>
      </c>
      <c r="U325" s="147">
        <f t="shared" si="41"/>
        <v>46296</v>
      </c>
      <c r="V325" s="147"/>
      <c r="W325" s="147"/>
      <c r="X325" s="148">
        <f t="shared" si="39"/>
        <v>46296</v>
      </c>
      <c r="Y325" s="148"/>
      <c r="Z325" s="8" t="s">
        <v>379</v>
      </c>
      <c r="AA325" s="29"/>
      <c r="AB325" s="28"/>
      <c r="AC325" s="3">
        <v>22</v>
      </c>
      <c r="AD325" s="29" t="s">
        <v>85</v>
      </c>
      <c r="AE325" s="29"/>
      <c r="AF325" s="29"/>
    </row>
    <row r="326" spans="2:32" hidden="1" x14ac:dyDescent="0.25">
      <c r="B326" s="4">
        <v>275</v>
      </c>
      <c r="C326" s="147">
        <f t="shared" si="40"/>
        <v>46297</v>
      </c>
      <c r="D326" s="147"/>
      <c r="E326" s="147"/>
      <c r="F326" s="148">
        <f t="shared" si="42"/>
        <v>46297</v>
      </c>
      <c r="G326" s="148"/>
      <c r="H326" s="8" t="s">
        <v>379</v>
      </c>
      <c r="I326" s="30"/>
      <c r="J326" s="30"/>
      <c r="L326" s="3">
        <v>22</v>
      </c>
      <c r="M326" s="29" t="s">
        <v>85</v>
      </c>
      <c r="N326" s="29"/>
      <c r="O326" s="29"/>
      <c r="P326" s="135"/>
      <c r="Q326" s="135"/>
      <c r="T326" s="28">
        <v>275</v>
      </c>
      <c r="U326" s="147">
        <f t="shared" si="41"/>
        <v>46297</v>
      </c>
      <c r="V326" s="147"/>
      <c r="W326" s="147"/>
      <c r="X326" s="148">
        <f t="shared" si="39"/>
        <v>46297</v>
      </c>
      <c r="Y326" s="148"/>
      <c r="Z326" s="8" t="s">
        <v>380</v>
      </c>
      <c r="AA326" s="29"/>
      <c r="AB326" s="28"/>
      <c r="AC326" s="3">
        <v>23</v>
      </c>
      <c r="AD326" s="29" t="s">
        <v>86</v>
      </c>
      <c r="AE326" s="29"/>
      <c r="AF326" s="29"/>
    </row>
    <row r="327" spans="2:32" hidden="1" x14ac:dyDescent="0.25">
      <c r="B327" s="4">
        <v>276</v>
      </c>
      <c r="C327" s="147">
        <f t="shared" si="40"/>
        <v>46298</v>
      </c>
      <c r="D327" s="147"/>
      <c r="E327" s="147"/>
      <c r="F327" s="148">
        <f t="shared" si="42"/>
        <v>46298</v>
      </c>
      <c r="G327" s="148"/>
      <c r="H327" s="8" t="s">
        <v>380</v>
      </c>
      <c r="I327" s="30"/>
      <c r="J327" s="30"/>
      <c r="L327" s="3">
        <v>23</v>
      </c>
      <c r="M327" s="29" t="s">
        <v>86</v>
      </c>
      <c r="N327" s="29"/>
      <c r="O327" s="29"/>
      <c r="P327" s="135"/>
      <c r="Q327" s="135"/>
      <c r="T327" s="28">
        <v>276</v>
      </c>
      <c r="U327" s="147">
        <f t="shared" si="41"/>
        <v>46298</v>
      </c>
      <c r="V327" s="147"/>
      <c r="W327" s="147"/>
      <c r="X327" s="148">
        <f t="shared" si="39"/>
        <v>46298</v>
      </c>
      <c r="Y327" s="148"/>
      <c r="Z327" s="8" t="s">
        <v>381</v>
      </c>
      <c r="AA327" s="29"/>
      <c r="AB327" s="28"/>
      <c r="AC327" s="3">
        <v>24</v>
      </c>
      <c r="AD327" s="29" t="s">
        <v>87</v>
      </c>
      <c r="AE327" s="29"/>
      <c r="AF327" s="29"/>
    </row>
    <row r="328" spans="2:32" hidden="1" x14ac:dyDescent="0.25">
      <c r="B328" s="4">
        <v>277</v>
      </c>
      <c r="C328" s="147">
        <f t="shared" si="40"/>
        <v>46299</v>
      </c>
      <c r="D328" s="147"/>
      <c r="E328" s="147"/>
      <c r="F328" s="148">
        <f t="shared" si="42"/>
        <v>46299</v>
      </c>
      <c r="G328" s="148"/>
      <c r="H328" s="8" t="s">
        <v>381</v>
      </c>
      <c r="I328" s="30"/>
      <c r="J328" s="30"/>
      <c r="L328" s="3">
        <v>24</v>
      </c>
      <c r="M328" s="29" t="s">
        <v>87</v>
      </c>
      <c r="N328" s="29"/>
      <c r="O328" s="29"/>
      <c r="P328" s="135"/>
      <c r="Q328" s="135"/>
      <c r="T328" s="28">
        <v>277</v>
      </c>
      <c r="U328" s="147">
        <f t="shared" si="41"/>
        <v>46299</v>
      </c>
      <c r="V328" s="147"/>
      <c r="W328" s="147"/>
      <c r="X328" s="148">
        <f t="shared" si="39"/>
        <v>46299</v>
      </c>
      <c r="Y328" s="148"/>
      <c r="Z328" s="8" t="s">
        <v>382</v>
      </c>
      <c r="AA328" s="29"/>
      <c r="AB328" s="28"/>
      <c r="AC328" s="3">
        <v>25</v>
      </c>
      <c r="AD328" s="29" t="s">
        <v>88</v>
      </c>
      <c r="AE328" s="29"/>
      <c r="AF328" s="29"/>
    </row>
    <row r="329" spans="2:32" hidden="1" x14ac:dyDescent="0.25">
      <c r="B329" s="4">
        <v>278</v>
      </c>
      <c r="C329" s="147">
        <f t="shared" si="40"/>
        <v>46300</v>
      </c>
      <c r="D329" s="147"/>
      <c r="E329" s="147"/>
      <c r="F329" s="148">
        <f t="shared" si="42"/>
        <v>46300</v>
      </c>
      <c r="G329" s="148"/>
      <c r="H329" s="8" t="s">
        <v>382</v>
      </c>
      <c r="I329" s="30"/>
      <c r="J329" s="30"/>
      <c r="L329" s="3">
        <v>25</v>
      </c>
      <c r="M329" s="29" t="s">
        <v>88</v>
      </c>
      <c r="N329" s="29"/>
      <c r="O329" s="29"/>
      <c r="P329" s="135"/>
      <c r="Q329" s="135"/>
      <c r="T329" s="28">
        <v>278</v>
      </c>
      <c r="U329" s="147">
        <f t="shared" si="41"/>
        <v>46300</v>
      </c>
      <c r="V329" s="147"/>
      <c r="W329" s="147"/>
      <c r="X329" s="148">
        <f t="shared" si="39"/>
        <v>46300</v>
      </c>
      <c r="Y329" s="148"/>
      <c r="Z329" s="8" t="s">
        <v>383</v>
      </c>
      <c r="AA329" s="29"/>
      <c r="AB329" s="28"/>
      <c r="AC329" s="3">
        <v>26</v>
      </c>
      <c r="AD329" s="29" t="s">
        <v>89</v>
      </c>
      <c r="AE329" s="29"/>
      <c r="AF329" s="29"/>
    </row>
    <row r="330" spans="2:32" hidden="1" x14ac:dyDescent="0.25">
      <c r="B330" s="4">
        <v>279</v>
      </c>
      <c r="C330" s="147">
        <f t="shared" ref="C330:C361" si="43">C329+1</f>
        <v>46301</v>
      </c>
      <c r="D330" s="147"/>
      <c r="E330" s="147"/>
      <c r="F330" s="148">
        <f t="shared" si="42"/>
        <v>46301</v>
      </c>
      <c r="G330" s="148"/>
      <c r="H330" s="8" t="s">
        <v>383</v>
      </c>
      <c r="I330" s="30"/>
      <c r="J330" s="30"/>
      <c r="L330" s="3">
        <v>26</v>
      </c>
      <c r="M330" s="29" t="s">
        <v>89</v>
      </c>
      <c r="N330" s="29"/>
      <c r="O330" s="29"/>
      <c r="P330" s="135"/>
      <c r="Q330" s="135"/>
      <c r="T330" s="28">
        <v>279</v>
      </c>
      <c r="U330" s="147">
        <f t="shared" si="41"/>
        <v>46301</v>
      </c>
      <c r="V330" s="147"/>
      <c r="W330" s="147"/>
      <c r="X330" s="148">
        <f t="shared" si="39"/>
        <v>46301</v>
      </c>
      <c r="Y330" s="148"/>
      <c r="Z330" s="8" t="s">
        <v>384</v>
      </c>
      <c r="AA330" s="29"/>
      <c r="AB330" s="28"/>
      <c r="AC330" s="3">
        <v>27</v>
      </c>
      <c r="AD330" s="29" t="s">
        <v>90</v>
      </c>
      <c r="AE330" s="29"/>
      <c r="AF330" s="29"/>
    </row>
    <row r="331" spans="2:32" hidden="1" x14ac:dyDescent="0.25">
      <c r="B331" s="4">
        <v>280</v>
      </c>
      <c r="C331" s="147">
        <f t="shared" si="43"/>
        <v>46302</v>
      </c>
      <c r="D331" s="147"/>
      <c r="E331" s="147"/>
      <c r="F331" s="148">
        <f t="shared" si="42"/>
        <v>46302</v>
      </c>
      <c r="G331" s="148"/>
      <c r="H331" s="8" t="s">
        <v>384</v>
      </c>
      <c r="I331" s="30"/>
      <c r="J331" s="30"/>
      <c r="L331" s="3">
        <v>27</v>
      </c>
      <c r="M331" s="29" t="s">
        <v>90</v>
      </c>
      <c r="N331" s="29"/>
      <c r="O331" s="29"/>
      <c r="P331" s="135"/>
      <c r="Q331" s="135"/>
      <c r="T331" s="28">
        <v>280</v>
      </c>
      <c r="U331" s="147">
        <f t="shared" si="41"/>
        <v>46302</v>
      </c>
      <c r="V331" s="147"/>
      <c r="W331" s="147"/>
      <c r="X331" s="148">
        <f t="shared" si="39"/>
        <v>46302</v>
      </c>
      <c r="Y331" s="148"/>
      <c r="Z331" s="8" t="s">
        <v>385</v>
      </c>
      <c r="AA331" s="29"/>
      <c r="AB331" s="28"/>
      <c r="AC331" s="3">
        <v>28</v>
      </c>
      <c r="AD331" s="29" t="s">
        <v>84</v>
      </c>
      <c r="AE331" s="29"/>
      <c r="AF331" s="29"/>
    </row>
    <row r="332" spans="2:32" hidden="1" x14ac:dyDescent="0.25">
      <c r="B332" s="4">
        <v>281</v>
      </c>
      <c r="C332" s="147">
        <f t="shared" si="43"/>
        <v>46303</v>
      </c>
      <c r="D332" s="147"/>
      <c r="E332" s="147"/>
      <c r="F332" s="148">
        <f t="shared" si="42"/>
        <v>46303</v>
      </c>
      <c r="G332" s="148"/>
      <c r="H332" s="8" t="s">
        <v>385</v>
      </c>
      <c r="I332" s="30"/>
      <c r="J332" s="30"/>
      <c r="L332" s="3">
        <v>28</v>
      </c>
      <c r="M332" s="29" t="s">
        <v>84</v>
      </c>
      <c r="N332" s="29"/>
      <c r="O332" s="29"/>
      <c r="P332" s="135"/>
      <c r="Q332" s="135"/>
      <c r="T332" s="28">
        <v>281</v>
      </c>
      <c r="U332" s="147">
        <f t="shared" si="41"/>
        <v>46303</v>
      </c>
      <c r="V332" s="147"/>
      <c r="W332" s="147"/>
      <c r="X332" s="148">
        <f t="shared" si="39"/>
        <v>46303</v>
      </c>
      <c r="Y332" s="148"/>
      <c r="Z332" s="8" t="s">
        <v>386</v>
      </c>
      <c r="AA332" s="29"/>
      <c r="AB332" s="28"/>
      <c r="AC332" s="3">
        <v>1</v>
      </c>
      <c r="AD332" s="29" t="s">
        <v>85</v>
      </c>
      <c r="AE332" s="29"/>
      <c r="AF332" s="29"/>
    </row>
    <row r="333" spans="2:32" hidden="1" x14ac:dyDescent="0.25">
      <c r="B333" s="4">
        <v>282</v>
      </c>
      <c r="C333" s="147">
        <f t="shared" si="43"/>
        <v>46304</v>
      </c>
      <c r="D333" s="147"/>
      <c r="E333" s="147"/>
      <c r="F333" s="148">
        <f t="shared" si="42"/>
        <v>46304</v>
      </c>
      <c r="G333" s="148"/>
      <c r="H333" s="8" t="s">
        <v>386</v>
      </c>
      <c r="I333" s="30"/>
      <c r="J333" s="30"/>
      <c r="L333" s="3">
        <v>1</v>
      </c>
      <c r="M333" s="29" t="s">
        <v>85</v>
      </c>
      <c r="N333" s="29"/>
      <c r="O333" s="29"/>
      <c r="P333" s="135"/>
      <c r="Q333" s="135"/>
      <c r="T333" s="28">
        <v>282</v>
      </c>
      <c r="U333" s="147">
        <f t="shared" si="41"/>
        <v>46304</v>
      </c>
      <c r="V333" s="147"/>
      <c r="W333" s="147"/>
      <c r="X333" s="148">
        <f t="shared" si="39"/>
        <v>46304</v>
      </c>
      <c r="Y333" s="148"/>
      <c r="Z333" s="8" t="s">
        <v>387</v>
      </c>
      <c r="AA333" s="29"/>
      <c r="AB333" s="28"/>
      <c r="AC333" s="3">
        <v>2</v>
      </c>
      <c r="AD333" s="29" t="s">
        <v>86</v>
      </c>
      <c r="AE333" s="29"/>
      <c r="AF333" s="29"/>
    </row>
    <row r="334" spans="2:32" hidden="1" x14ac:dyDescent="0.25">
      <c r="B334" s="4">
        <v>283</v>
      </c>
      <c r="C334" s="147">
        <f t="shared" si="43"/>
        <v>46305</v>
      </c>
      <c r="D334" s="147"/>
      <c r="E334" s="147"/>
      <c r="F334" s="148">
        <f t="shared" si="42"/>
        <v>46305</v>
      </c>
      <c r="G334" s="148"/>
      <c r="H334" s="8" t="s">
        <v>387</v>
      </c>
      <c r="I334" s="30"/>
      <c r="J334" s="30"/>
      <c r="L334" s="3">
        <v>2</v>
      </c>
      <c r="M334" s="29" t="s">
        <v>86</v>
      </c>
      <c r="N334" s="29"/>
      <c r="O334" s="29"/>
      <c r="P334" s="135"/>
      <c r="Q334" s="135"/>
      <c r="T334" s="28">
        <v>283</v>
      </c>
      <c r="U334" s="147">
        <f t="shared" si="41"/>
        <v>46305</v>
      </c>
      <c r="V334" s="147"/>
      <c r="W334" s="147"/>
      <c r="X334" s="148">
        <f t="shared" si="39"/>
        <v>46305</v>
      </c>
      <c r="Y334" s="148"/>
      <c r="Z334" s="8" t="s">
        <v>388</v>
      </c>
      <c r="AA334" s="29"/>
      <c r="AB334" s="28"/>
      <c r="AC334" s="3">
        <v>3</v>
      </c>
      <c r="AD334" s="29" t="s">
        <v>87</v>
      </c>
      <c r="AE334" s="29"/>
      <c r="AF334" s="29"/>
    </row>
    <row r="335" spans="2:32" hidden="1" x14ac:dyDescent="0.25">
      <c r="B335" s="4">
        <v>284</v>
      </c>
      <c r="C335" s="147">
        <f t="shared" si="43"/>
        <v>46306</v>
      </c>
      <c r="D335" s="147"/>
      <c r="E335" s="147"/>
      <c r="F335" s="148">
        <f t="shared" si="42"/>
        <v>46306</v>
      </c>
      <c r="G335" s="148"/>
      <c r="H335" s="8" t="s">
        <v>388</v>
      </c>
      <c r="I335" s="30"/>
      <c r="J335" s="30"/>
      <c r="L335" s="3">
        <v>3</v>
      </c>
      <c r="M335" s="29" t="s">
        <v>87</v>
      </c>
      <c r="N335" s="29"/>
      <c r="O335" s="29"/>
      <c r="P335" s="135"/>
      <c r="Q335" s="135"/>
      <c r="T335" s="28">
        <v>284</v>
      </c>
      <c r="U335" s="147">
        <f t="shared" si="41"/>
        <v>46306</v>
      </c>
      <c r="V335" s="147"/>
      <c r="W335" s="147"/>
      <c r="X335" s="148">
        <f t="shared" si="39"/>
        <v>46306</v>
      </c>
      <c r="Y335" s="148"/>
      <c r="Z335" s="8" t="s">
        <v>389</v>
      </c>
      <c r="AA335" s="29"/>
      <c r="AB335" s="28"/>
      <c r="AC335" s="3">
        <v>4</v>
      </c>
      <c r="AD335" s="29" t="s">
        <v>88</v>
      </c>
      <c r="AE335" s="29"/>
      <c r="AF335" s="29"/>
    </row>
    <row r="336" spans="2:32" hidden="1" x14ac:dyDescent="0.25">
      <c r="B336" s="4">
        <v>285</v>
      </c>
      <c r="C336" s="147">
        <f t="shared" si="43"/>
        <v>46307</v>
      </c>
      <c r="D336" s="147"/>
      <c r="E336" s="147"/>
      <c r="F336" s="148">
        <f t="shared" si="42"/>
        <v>46307</v>
      </c>
      <c r="G336" s="148"/>
      <c r="H336" s="8" t="s">
        <v>389</v>
      </c>
      <c r="I336" s="30"/>
      <c r="J336" s="30"/>
      <c r="L336" s="3">
        <v>4</v>
      </c>
      <c r="M336" s="29" t="s">
        <v>88</v>
      </c>
      <c r="N336" s="29"/>
      <c r="O336" s="29"/>
      <c r="P336" s="135"/>
      <c r="Q336" s="135"/>
      <c r="T336" s="28">
        <v>285</v>
      </c>
      <c r="U336" s="147">
        <f t="shared" si="41"/>
        <v>46307</v>
      </c>
      <c r="V336" s="147"/>
      <c r="W336" s="147"/>
      <c r="X336" s="148">
        <f t="shared" si="39"/>
        <v>46307</v>
      </c>
      <c r="Y336" s="148"/>
      <c r="Z336" s="8" t="s">
        <v>390</v>
      </c>
      <c r="AA336" s="29"/>
      <c r="AB336" s="28"/>
      <c r="AC336" s="3">
        <v>5</v>
      </c>
      <c r="AD336" s="29" t="s">
        <v>89</v>
      </c>
      <c r="AE336" s="29"/>
      <c r="AF336" s="29"/>
    </row>
    <row r="337" spans="2:32" hidden="1" x14ac:dyDescent="0.25">
      <c r="B337" s="4">
        <v>286</v>
      </c>
      <c r="C337" s="147">
        <f t="shared" si="43"/>
        <v>46308</v>
      </c>
      <c r="D337" s="147"/>
      <c r="E337" s="147"/>
      <c r="F337" s="148">
        <f t="shared" si="42"/>
        <v>46308</v>
      </c>
      <c r="G337" s="148"/>
      <c r="H337" s="8" t="s">
        <v>390</v>
      </c>
      <c r="I337" s="30"/>
      <c r="J337" s="30"/>
      <c r="L337" s="3">
        <v>5</v>
      </c>
      <c r="M337" s="29" t="s">
        <v>89</v>
      </c>
      <c r="N337" s="29"/>
      <c r="O337" s="29"/>
      <c r="P337" s="135"/>
      <c r="Q337" s="135"/>
      <c r="T337" s="28">
        <v>286</v>
      </c>
      <c r="U337" s="147">
        <f t="shared" si="41"/>
        <v>46308</v>
      </c>
      <c r="V337" s="147"/>
      <c r="W337" s="147"/>
      <c r="X337" s="148">
        <f t="shared" si="39"/>
        <v>46308</v>
      </c>
      <c r="Y337" s="148"/>
      <c r="Z337" s="8" t="s">
        <v>391</v>
      </c>
      <c r="AA337" s="29"/>
      <c r="AB337" s="28"/>
      <c r="AC337" s="3">
        <v>6</v>
      </c>
      <c r="AD337" s="29" t="s">
        <v>90</v>
      </c>
      <c r="AE337" s="29"/>
      <c r="AF337" s="29"/>
    </row>
    <row r="338" spans="2:32" hidden="1" x14ac:dyDescent="0.25">
      <c r="B338" s="4">
        <v>287</v>
      </c>
      <c r="C338" s="147">
        <f t="shared" si="43"/>
        <v>46309</v>
      </c>
      <c r="D338" s="147"/>
      <c r="E338" s="147"/>
      <c r="F338" s="148">
        <f t="shared" si="42"/>
        <v>46309</v>
      </c>
      <c r="G338" s="148"/>
      <c r="H338" s="8" t="s">
        <v>391</v>
      </c>
      <c r="I338" s="30"/>
      <c r="J338" s="30"/>
      <c r="L338" s="3">
        <v>6</v>
      </c>
      <c r="M338" s="29" t="s">
        <v>90</v>
      </c>
      <c r="N338" s="29"/>
      <c r="O338" s="29"/>
      <c r="P338" s="135"/>
      <c r="Q338" s="135"/>
      <c r="T338" s="28">
        <v>287</v>
      </c>
      <c r="U338" s="147">
        <f t="shared" si="41"/>
        <v>46309</v>
      </c>
      <c r="V338" s="147"/>
      <c r="W338" s="147"/>
      <c r="X338" s="148">
        <f t="shared" si="39"/>
        <v>46309</v>
      </c>
      <c r="Y338" s="148"/>
      <c r="Z338" s="8" t="s">
        <v>392</v>
      </c>
      <c r="AA338" s="29"/>
      <c r="AB338" s="28"/>
      <c r="AC338" s="3">
        <v>7</v>
      </c>
      <c r="AD338" s="29" t="s">
        <v>84</v>
      </c>
      <c r="AE338" s="29"/>
      <c r="AF338" s="29"/>
    </row>
    <row r="339" spans="2:32" hidden="1" x14ac:dyDescent="0.25">
      <c r="B339" s="4">
        <v>288</v>
      </c>
      <c r="C339" s="147">
        <f t="shared" si="43"/>
        <v>46310</v>
      </c>
      <c r="D339" s="147"/>
      <c r="E339" s="147"/>
      <c r="F339" s="148">
        <f t="shared" si="42"/>
        <v>46310</v>
      </c>
      <c r="G339" s="148"/>
      <c r="H339" s="8" t="s">
        <v>392</v>
      </c>
      <c r="I339" s="30"/>
      <c r="J339" s="30"/>
      <c r="L339" s="3">
        <v>7</v>
      </c>
      <c r="M339" s="29" t="s">
        <v>84</v>
      </c>
      <c r="N339" s="29"/>
      <c r="O339" s="29"/>
      <c r="P339" s="135"/>
      <c r="Q339" s="135"/>
      <c r="T339" s="28">
        <v>288</v>
      </c>
      <c r="U339" s="147">
        <f t="shared" si="41"/>
        <v>46310</v>
      </c>
      <c r="V339" s="147"/>
      <c r="W339" s="147"/>
      <c r="X339" s="148">
        <f t="shared" si="39"/>
        <v>46310</v>
      </c>
      <c r="Y339" s="148"/>
      <c r="Z339" s="8" t="s">
        <v>393</v>
      </c>
      <c r="AA339" s="29"/>
      <c r="AB339" s="28"/>
      <c r="AC339" s="3">
        <v>8</v>
      </c>
      <c r="AD339" s="29" t="s">
        <v>85</v>
      </c>
      <c r="AE339" s="29"/>
      <c r="AF339" s="29"/>
    </row>
    <row r="340" spans="2:32" hidden="1" x14ac:dyDescent="0.25">
      <c r="B340" s="4">
        <v>289</v>
      </c>
      <c r="C340" s="147">
        <f t="shared" si="43"/>
        <v>46311</v>
      </c>
      <c r="D340" s="147"/>
      <c r="E340" s="147"/>
      <c r="F340" s="148">
        <f t="shared" si="42"/>
        <v>46311</v>
      </c>
      <c r="G340" s="148"/>
      <c r="H340" s="8" t="s">
        <v>393</v>
      </c>
      <c r="I340" s="30"/>
      <c r="J340" s="30"/>
      <c r="L340" s="3">
        <v>8</v>
      </c>
      <c r="M340" s="29" t="s">
        <v>85</v>
      </c>
      <c r="N340" s="29"/>
      <c r="O340" s="29"/>
      <c r="P340" s="135"/>
      <c r="Q340" s="135"/>
      <c r="T340" s="28">
        <v>289</v>
      </c>
      <c r="U340" s="147">
        <f t="shared" si="41"/>
        <v>46311</v>
      </c>
      <c r="V340" s="147"/>
      <c r="W340" s="147"/>
      <c r="X340" s="148">
        <f t="shared" si="39"/>
        <v>46311</v>
      </c>
      <c r="Y340" s="148"/>
      <c r="Z340" s="8" t="s">
        <v>394</v>
      </c>
      <c r="AA340" s="29"/>
      <c r="AB340" s="28"/>
      <c r="AC340" s="3">
        <v>9</v>
      </c>
      <c r="AD340" s="29" t="s">
        <v>86</v>
      </c>
      <c r="AE340" s="29"/>
      <c r="AF340" s="29"/>
    </row>
    <row r="341" spans="2:32" hidden="1" x14ac:dyDescent="0.25">
      <c r="B341" s="4">
        <v>290</v>
      </c>
      <c r="C341" s="147">
        <f t="shared" si="43"/>
        <v>46312</v>
      </c>
      <c r="D341" s="147"/>
      <c r="E341" s="147"/>
      <c r="F341" s="148">
        <f t="shared" si="42"/>
        <v>46312</v>
      </c>
      <c r="G341" s="148"/>
      <c r="H341" s="8" t="s">
        <v>394</v>
      </c>
      <c r="I341" s="30"/>
      <c r="J341" s="30"/>
      <c r="L341" s="3">
        <v>9</v>
      </c>
      <c r="M341" s="29" t="s">
        <v>86</v>
      </c>
      <c r="N341" s="29"/>
      <c r="O341" s="29"/>
      <c r="P341" s="135"/>
      <c r="Q341" s="135"/>
      <c r="T341" s="28">
        <v>290</v>
      </c>
      <c r="U341" s="147">
        <f t="shared" si="41"/>
        <v>46312</v>
      </c>
      <c r="V341" s="147"/>
      <c r="W341" s="147"/>
      <c r="X341" s="148">
        <f t="shared" si="39"/>
        <v>46312</v>
      </c>
      <c r="Y341" s="148"/>
      <c r="Z341" s="8" t="s">
        <v>395</v>
      </c>
      <c r="AA341" s="29"/>
      <c r="AB341" s="28"/>
      <c r="AC341" s="3">
        <v>10</v>
      </c>
      <c r="AD341" s="29" t="s">
        <v>87</v>
      </c>
      <c r="AE341" s="29"/>
      <c r="AF341" s="29"/>
    </row>
    <row r="342" spans="2:32" hidden="1" x14ac:dyDescent="0.25">
      <c r="B342" s="4">
        <v>291</v>
      </c>
      <c r="C342" s="147">
        <f t="shared" si="43"/>
        <v>46313</v>
      </c>
      <c r="D342" s="147"/>
      <c r="E342" s="147"/>
      <c r="F342" s="148">
        <f t="shared" si="42"/>
        <v>46313</v>
      </c>
      <c r="G342" s="148"/>
      <c r="H342" s="8" t="s">
        <v>395</v>
      </c>
      <c r="I342" s="30"/>
      <c r="J342" s="30"/>
      <c r="L342" s="3">
        <v>10</v>
      </c>
      <c r="M342" s="29" t="s">
        <v>87</v>
      </c>
      <c r="N342" s="29"/>
      <c r="O342" s="29"/>
      <c r="P342" s="135"/>
      <c r="Q342" s="135"/>
      <c r="T342" s="28">
        <v>291</v>
      </c>
      <c r="U342" s="147">
        <f t="shared" si="41"/>
        <v>46313</v>
      </c>
      <c r="V342" s="147"/>
      <c r="W342" s="147"/>
      <c r="X342" s="148">
        <f t="shared" si="39"/>
        <v>46313</v>
      </c>
      <c r="Y342" s="148"/>
      <c r="Z342" s="8" t="s">
        <v>396</v>
      </c>
      <c r="AA342" s="29"/>
      <c r="AB342" s="28"/>
      <c r="AC342" s="3">
        <v>11</v>
      </c>
      <c r="AD342" s="29" t="s">
        <v>88</v>
      </c>
      <c r="AE342" s="29"/>
      <c r="AF342" s="29"/>
    </row>
    <row r="343" spans="2:32" hidden="1" x14ac:dyDescent="0.25">
      <c r="B343" s="4">
        <v>292</v>
      </c>
      <c r="C343" s="147">
        <f t="shared" si="43"/>
        <v>46314</v>
      </c>
      <c r="D343" s="147"/>
      <c r="E343" s="147"/>
      <c r="F343" s="148">
        <f t="shared" si="42"/>
        <v>46314</v>
      </c>
      <c r="G343" s="148"/>
      <c r="H343" s="8" t="s">
        <v>396</v>
      </c>
      <c r="I343" s="30"/>
      <c r="J343" s="30"/>
      <c r="L343" s="3">
        <v>11</v>
      </c>
      <c r="M343" s="29" t="s">
        <v>88</v>
      </c>
      <c r="N343" s="29"/>
      <c r="O343" s="29"/>
      <c r="P343" s="135"/>
      <c r="Q343" s="135"/>
      <c r="T343" s="28">
        <v>292</v>
      </c>
      <c r="U343" s="147">
        <f t="shared" si="41"/>
        <v>46314</v>
      </c>
      <c r="V343" s="147"/>
      <c r="W343" s="147"/>
      <c r="X343" s="148">
        <f t="shared" si="39"/>
        <v>46314</v>
      </c>
      <c r="Y343" s="148"/>
      <c r="Z343" s="8" t="s">
        <v>397</v>
      </c>
      <c r="AA343" s="29"/>
      <c r="AB343" s="28"/>
      <c r="AC343" s="3">
        <v>12</v>
      </c>
      <c r="AD343" s="29" t="s">
        <v>89</v>
      </c>
      <c r="AE343" s="29"/>
      <c r="AF343" s="29"/>
    </row>
    <row r="344" spans="2:32" hidden="1" x14ac:dyDescent="0.25">
      <c r="B344" s="4">
        <v>293</v>
      </c>
      <c r="C344" s="147">
        <f t="shared" si="43"/>
        <v>46315</v>
      </c>
      <c r="D344" s="147"/>
      <c r="E344" s="147"/>
      <c r="F344" s="148">
        <f t="shared" si="42"/>
        <v>46315</v>
      </c>
      <c r="G344" s="148"/>
      <c r="H344" s="8" t="s">
        <v>397</v>
      </c>
      <c r="I344" s="30"/>
      <c r="J344" s="30"/>
      <c r="L344" s="3">
        <v>12</v>
      </c>
      <c r="M344" s="29" t="s">
        <v>89</v>
      </c>
      <c r="N344" s="29"/>
      <c r="O344" s="29"/>
      <c r="P344" s="135"/>
      <c r="Q344" s="135"/>
      <c r="T344" s="28">
        <v>293</v>
      </c>
      <c r="U344" s="147">
        <f t="shared" si="41"/>
        <v>46315</v>
      </c>
      <c r="V344" s="147"/>
      <c r="W344" s="147"/>
      <c r="X344" s="148">
        <f t="shared" si="39"/>
        <v>46315</v>
      </c>
      <c r="Y344" s="148"/>
      <c r="Z344" s="8" t="s">
        <v>398</v>
      </c>
      <c r="AA344" s="29"/>
      <c r="AB344" s="28"/>
      <c r="AC344" s="3">
        <v>13</v>
      </c>
      <c r="AD344" s="29" t="s">
        <v>90</v>
      </c>
      <c r="AE344" s="29"/>
      <c r="AF344" s="29"/>
    </row>
    <row r="345" spans="2:32" hidden="1" x14ac:dyDescent="0.25">
      <c r="B345" s="4">
        <v>294</v>
      </c>
      <c r="C345" s="147">
        <f t="shared" si="43"/>
        <v>46316</v>
      </c>
      <c r="D345" s="147"/>
      <c r="E345" s="147"/>
      <c r="F345" s="148">
        <f t="shared" si="42"/>
        <v>46316</v>
      </c>
      <c r="G345" s="148"/>
      <c r="H345" s="8" t="s">
        <v>398</v>
      </c>
      <c r="I345" s="30"/>
      <c r="J345" s="30"/>
      <c r="L345" s="3">
        <v>13</v>
      </c>
      <c r="M345" s="29" t="s">
        <v>90</v>
      </c>
      <c r="N345" s="29"/>
      <c r="O345" s="29"/>
      <c r="P345" s="135"/>
      <c r="Q345" s="135"/>
      <c r="T345" s="28">
        <v>294</v>
      </c>
      <c r="U345" s="147">
        <f t="shared" si="41"/>
        <v>46316</v>
      </c>
      <c r="V345" s="147"/>
      <c r="W345" s="147"/>
      <c r="X345" s="148">
        <f t="shared" si="39"/>
        <v>46316</v>
      </c>
      <c r="Y345" s="148"/>
      <c r="Z345" s="8" t="s">
        <v>399</v>
      </c>
      <c r="AA345" s="29"/>
      <c r="AB345" s="28"/>
      <c r="AC345" s="3">
        <v>14</v>
      </c>
      <c r="AD345" s="29" t="s">
        <v>84</v>
      </c>
      <c r="AE345" s="29"/>
      <c r="AF345" s="29"/>
    </row>
    <row r="346" spans="2:32" hidden="1" x14ac:dyDescent="0.25">
      <c r="B346" s="4">
        <v>295</v>
      </c>
      <c r="C346" s="147">
        <f t="shared" si="43"/>
        <v>46317</v>
      </c>
      <c r="D346" s="147"/>
      <c r="E346" s="147"/>
      <c r="F346" s="148">
        <f t="shared" si="42"/>
        <v>46317</v>
      </c>
      <c r="G346" s="148"/>
      <c r="H346" s="8" t="s">
        <v>399</v>
      </c>
      <c r="I346" s="30"/>
      <c r="J346" s="30"/>
      <c r="L346" s="3">
        <v>14</v>
      </c>
      <c r="M346" s="29" t="s">
        <v>84</v>
      </c>
      <c r="N346" s="29"/>
      <c r="O346" s="29"/>
      <c r="P346" s="135"/>
      <c r="Q346" s="135"/>
      <c r="T346" s="28">
        <v>295</v>
      </c>
      <c r="U346" s="147">
        <f t="shared" si="41"/>
        <v>46317</v>
      </c>
      <c r="V346" s="147"/>
      <c r="W346" s="147"/>
      <c r="X346" s="148">
        <f t="shared" si="39"/>
        <v>46317</v>
      </c>
      <c r="Y346" s="148"/>
      <c r="Z346" s="8" t="s">
        <v>400</v>
      </c>
      <c r="AA346" s="29"/>
      <c r="AB346" s="28"/>
      <c r="AC346" s="3">
        <v>15</v>
      </c>
      <c r="AD346" s="29" t="s">
        <v>85</v>
      </c>
      <c r="AE346" s="29"/>
      <c r="AF346" s="29"/>
    </row>
    <row r="347" spans="2:32" hidden="1" x14ac:dyDescent="0.25">
      <c r="B347" s="4">
        <v>296</v>
      </c>
      <c r="C347" s="147">
        <f t="shared" si="43"/>
        <v>46318</v>
      </c>
      <c r="D347" s="147"/>
      <c r="E347" s="147"/>
      <c r="F347" s="148">
        <f t="shared" si="42"/>
        <v>46318</v>
      </c>
      <c r="G347" s="148"/>
      <c r="H347" s="8" t="s">
        <v>400</v>
      </c>
      <c r="I347" s="30"/>
      <c r="J347" s="30"/>
      <c r="L347" s="3">
        <v>15</v>
      </c>
      <c r="M347" s="29" t="s">
        <v>85</v>
      </c>
      <c r="N347" s="29"/>
      <c r="O347" s="29"/>
      <c r="P347" s="135"/>
      <c r="Q347" s="135"/>
      <c r="T347" s="28">
        <v>296</v>
      </c>
      <c r="U347" s="147">
        <f t="shared" si="41"/>
        <v>46318</v>
      </c>
      <c r="V347" s="147"/>
      <c r="W347" s="147"/>
      <c r="X347" s="148">
        <f t="shared" si="39"/>
        <v>46318</v>
      </c>
      <c r="Y347" s="148"/>
      <c r="Z347" s="8" t="s">
        <v>401</v>
      </c>
      <c r="AA347" s="29"/>
      <c r="AB347" s="28"/>
      <c r="AC347" s="3">
        <v>16</v>
      </c>
      <c r="AD347" s="29" t="s">
        <v>86</v>
      </c>
      <c r="AE347" s="29"/>
      <c r="AF347" s="29"/>
    </row>
    <row r="348" spans="2:32" hidden="1" x14ac:dyDescent="0.25">
      <c r="B348" s="4">
        <v>297</v>
      </c>
      <c r="C348" s="147">
        <f t="shared" si="43"/>
        <v>46319</v>
      </c>
      <c r="D348" s="147"/>
      <c r="E348" s="147"/>
      <c r="F348" s="148">
        <f t="shared" si="42"/>
        <v>46319</v>
      </c>
      <c r="G348" s="148"/>
      <c r="H348" s="8" t="s">
        <v>401</v>
      </c>
      <c r="I348" s="30"/>
      <c r="J348" s="30"/>
      <c r="L348" s="3">
        <v>16</v>
      </c>
      <c r="M348" s="29" t="s">
        <v>86</v>
      </c>
      <c r="N348" s="29"/>
      <c r="O348" s="29"/>
      <c r="P348" s="135"/>
      <c r="Q348" s="135"/>
      <c r="T348" s="28">
        <v>297</v>
      </c>
      <c r="U348" s="147">
        <f t="shared" si="41"/>
        <v>46319</v>
      </c>
      <c r="V348" s="147"/>
      <c r="W348" s="147"/>
      <c r="X348" s="148">
        <f t="shared" si="39"/>
        <v>46319</v>
      </c>
      <c r="Y348" s="148"/>
      <c r="Z348" s="8" t="s">
        <v>402</v>
      </c>
      <c r="AA348" s="29"/>
      <c r="AB348" s="28"/>
      <c r="AC348" s="3">
        <v>17</v>
      </c>
      <c r="AD348" s="29" t="s">
        <v>87</v>
      </c>
      <c r="AE348" s="29"/>
      <c r="AF348" s="29"/>
    </row>
    <row r="349" spans="2:32" hidden="1" x14ac:dyDescent="0.25">
      <c r="B349" s="4">
        <v>298</v>
      </c>
      <c r="C349" s="147">
        <f t="shared" si="43"/>
        <v>46320</v>
      </c>
      <c r="D349" s="147"/>
      <c r="E349" s="147"/>
      <c r="F349" s="148">
        <f t="shared" si="42"/>
        <v>46320</v>
      </c>
      <c r="G349" s="148"/>
      <c r="H349" s="8" t="s">
        <v>402</v>
      </c>
      <c r="I349" s="30"/>
      <c r="J349" s="30"/>
      <c r="L349" s="3">
        <v>17</v>
      </c>
      <c r="M349" s="29" t="s">
        <v>87</v>
      </c>
      <c r="N349" s="29"/>
      <c r="O349" s="29"/>
      <c r="P349" s="135"/>
      <c r="Q349" s="135"/>
      <c r="T349" s="28">
        <v>298</v>
      </c>
      <c r="U349" s="147">
        <f t="shared" si="41"/>
        <v>46320</v>
      </c>
      <c r="V349" s="147"/>
      <c r="W349" s="147"/>
      <c r="X349" s="148">
        <f t="shared" si="39"/>
        <v>46320</v>
      </c>
      <c r="Y349" s="148"/>
      <c r="Z349" s="8" t="s">
        <v>403</v>
      </c>
      <c r="AA349" s="29"/>
      <c r="AB349" s="28"/>
      <c r="AC349" s="3">
        <v>18</v>
      </c>
      <c r="AD349" s="29" t="s">
        <v>88</v>
      </c>
      <c r="AE349" s="29"/>
      <c r="AF349" s="29"/>
    </row>
    <row r="350" spans="2:32" hidden="1" x14ac:dyDescent="0.25">
      <c r="B350" s="4">
        <v>299</v>
      </c>
      <c r="C350" s="147">
        <f t="shared" si="43"/>
        <v>46321</v>
      </c>
      <c r="D350" s="147"/>
      <c r="E350" s="147"/>
      <c r="F350" s="148">
        <f t="shared" si="42"/>
        <v>46321</v>
      </c>
      <c r="G350" s="148"/>
      <c r="H350" s="8" t="s">
        <v>403</v>
      </c>
      <c r="I350" s="30"/>
      <c r="J350" s="30"/>
      <c r="L350" s="3">
        <v>18</v>
      </c>
      <c r="M350" s="29" t="s">
        <v>88</v>
      </c>
      <c r="N350" s="29"/>
      <c r="O350" s="29"/>
      <c r="P350" s="135"/>
      <c r="Q350" s="135"/>
      <c r="T350" s="28">
        <v>299</v>
      </c>
      <c r="U350" s="147">
        <f t="shared" si="41"/>
        <v>46321</v>
      </c>
      <c r="V350" s="147"/>
      <c r="W350" s="147"/>
      <c r="X350" s="148">
        <f t="shared" si="39"/>
        <v>46321</v>
      </c>
      <c r="Y350" s="148"/>
      <c r="Z350" s="8" t="s">
        <v>404</v>
      </c>
      <c r="AA350" s="29"/>
      <c r="AB350" s="28"/>
      <c r="AC350" s="3">
        <v>19</v>
      </c>
      <c r="AD350" s="29" t="s">
        <v>89</v>
      </c>
      <c r="AE350" s="29"/>
      <c r="AF350" s="29"/>
    </row>
    <row r="351" spans="2:32" hidden="1" x14ac:dyDescent="0.25">
      <c r="B351" s="4">
        <v>300</v>
      </c>
      <c r="C351" s="147">
        <f t="shared" si="43"/>
        <v>46322</v>
      </c>
      <c r="D351" s="147"/>
      <c r="E351" s="147"/>
      <c r="F351" s="148">
        <f t="shared" si="42"/>
        <v>46322</v>
      </c>
      <c r="G351" s="148"/>
      <c r="H351" s="8" t="s">
        <v>404</v>
      </c>
      <c r="I351" s="30"/>
      <c r="J351" s="30"/>
      <c r="L351" s="3">
        <v>19</v>
      </c>
      <c r="M351" s="29" t="s">
        <v>89</v>
      </c>
      <c r="N351" s="29"/>
      <c r="O351" s="29"/>
      <c r="P351" s="135"/>
      <c r="Q351" s="135"/>
      <c r="T351" s="28">
        <v>300</v>
      </c>
      <c r="U351" s="147">
        <f t="shared" si="41"/>
        <v>46322</v>
      </c>
      <c r="V351" s="147"/>
      <c r="W351" s="147"/>
      <c r="X351" s="148">
        <f t="shared" si="39"/>
        <v>46322</v>
      </c>
      <c r="Y351" s="148"/>
      <c r="Z351" s="8" t="s">
        <v>405</v>
      </c>
      <c r="AA351" s="29"/>
      <c r="AB351" s="28"/>
      <c r="AC351" s="3">
        <v>20</v>
      </c>
      <c r="AD351" s="29" t="s">
        <v>90</v>
      </c>
      <c r="AE351" s="29"/>
      <c r="AF351" s="29"/>
    </row>
    <row r="352" spans="2:32" hidden="1" x14ac:dyDescent="0.25">
      <c r="B352" s="4">
        <v>301</v>
      </c>
      <c r="C352" s="147">
        <f t="shared" si="43"/>
        <v>46323</v>
      </c>
      <c r="D352" s="147"/>
      <c r="E352" s="147"/>
      <c r="F352" s="148">
        <f t="shared" si="42"/>
        <v>46323</v>
      </c>
      <c r="G352" s="148"/>
      <c r="H352" s="8" t="s">
        <v>405</v>
      </c>
      <c r="I352" s="30"/>
      <c r="J352" s="30"/>
      <c r="L352" s="3">
        <v>20</v>
      </c>
      <c r="M352" s="29" t="s">
        <v>90</v>
      </c>
      <c r="N352" s="29"/>
      <c r="O352" s="29"/>
      <c r="P352" s="135"/>
      <c r="Q352" s="135"/>
      <c r="T352" s="28">
        <v>301</v>
      </c>
      <c r="U352" s="147">
        <f t="shared" si="41"/>
        <v>46323</v>
      </c>
      <c r="V352" s="147"/>
      <c r="W352" s="147"/>
      <c r="X352" s="148">
        <f t="shared" si="39"/>
        <v>46323</v>
      </c>
      <c r="Y352" s="148"/>
      <c r="Z352" s="8" t="s">
        <v>406</v>
      </c>
      <c r="AA352" s="29"/>
      <c r="AB352" s="28"/>
      <c r="AC352" s="3">
        <v>21</v>
      </c>
      <c r="AD352" s="29" t="s">
        <v>84</v>
      </c>
      <c r="AE352" s="29"/>
      <c r="AF352" s="29"/>
    </row>
    <row r="353" spans="2:32" hidden="1" x14ac:dyDescent="0.25">
      <c r="B353" s="4">
        <v>302</v>
      </c>
      <c r="C353" s="147">
        <f t="shared" si="43"/>
        <v>46324</v>
      </c>
      <c r="D353" s="147"/>
      <c r="E353" s="147"/>
      <c r="F353" s="148">
        <f t="shared" si="42"/>
        <v>46324</v>
      </c>
      <c r="G353" s="148"/>
      <c r="H353" s="8" t="s">
        <v>406</v>
      </c>
      <c r="I353" s="30"/>
      <c r="J353" s="30"/>
      <c r="L353" s="3">
        <v>21</v>
      </c>
      <c r="M353" s="29" t="s">
        <v>84</v>
      </c>
      <c r="N353" s="29"/>
      <c r="O353" s="29"/>
      <c r="P353" s="135"/>
      <c r="Q353" s="135"/>
      <c r="T353" s="28">
        <v>302</v>
      </c>
      <c r="U353" s="147">
        <f t="shared" si="41"/>
        <v>46324</v>
      </c>
      <c r="V353" s="147"/>
      <c r="W353" s="147"/>
      <c r="X353" s="148">
        <f t="shared" si="39"/>
        <v>46324</v>
      </c>
      <c r="Y353" s="148"/>
      <c r="Z353" s="8" t="s">
        <v>407</v>
      </c>
      <c r="AA353" s="29"/>
      <c r="AB353" s="28"/>
      <c r="AC353" s="3">
        <v>22</v>
      </c>
      <c r="AD353" s="29" t="s">
        <v>85</v>
      </c>
      <c r="AE353" s="29"/>
      <c r="AF353" s="29"/>
    </row>
    <row r="354" spans="2:32" hidden="1" x14ac:dyDescent="0.25">
      <c r="B354" s="4">
        <v>303</v>
      </c>
      <c r="C354" s="147">
        <f t="shared" si="43"/>
        <v>46325</v>
      </c>
      <c r="D354" s="147"/>
      <c r="E354" s="147"/>
      <c r="F354" s="148">
        <f t="shared" ref="F354:F385" si="44">C354</f>
        <v>46325</v>
      </c>
      <c r="G354" s="148"/>
      <c r="H354" s="8" t="s">
        <v>407</v>
      </c>
      <c r="I354" s="30"/>
      <c r="J354" s="30"/>
      <c r="L354" s="3">
        <v>22</v>
      </c>
      <c r="M354" s="29" t="s">
        <v>85</v>
      </c>
      <c r="N354" s="29"/>
      <c r="O354" s="29"/>
      <c r="P354" s="135"/>
      <c r="Q354" s="135"/>
      <c r="T354" s="28">
        <v>303</v>
      </c>
      <c r="U354" s="147">
        <f t="shared" si="41"/>
        <v>46325</v>
      </c>
      <c r="V354" s="147"/>
      <c r="W354" s="147"/>
      <c r="X354" s="148">
        <f t="shared" si="39"/>
        <v>46325</v>
      </c>
      <c r="Y354" s="148"/>
      <c r="Z354" s="8" t="s">
        <v>408</v>
      </c>
      <c r="AA354" s="29"/>
      <c r="AB354" s="28"/>
      <c r="AC354" s="3">
        <v>23</v>
      </c>
      <c r="AD354" s="29" t="s">
        <v>86</v>
      </c>
      <c r="AE354" s="29"/>
      <c r="AF354" s="29"/>
    </row>
    <row r="355" spans="2:32" hidden="1" x14ac:dyDescent="0.25">
      <c r="B355" s="4">
        <v>304</v>
      </c>
      <c r="C355" s="147">
        <f t="shared" si="43"/>
        <v>46326</v>
      </c>
      <c r="D355" s="147"/>
      <c r="E355" s="147"/>
      <c r="F355" s="148">
        <f t="shared" si="44"/>
        <v>46326</v>
      </c>
      <c r="G355" s="148"/>
      <c r="H355" s="8" t="s">
        <v>408</v>
      </c>
      <c r="I355" s="30"/>
      <c r="J355" s="30"/>
      <c r="L355" s="3">
        <v>23</v>
      </c>
      <c r="M355" s="29" t="s">
        <v>86</v>
      </c>
      <c r="N355" s="29"/>
      <c r="O355" s="29"/>
      <c r="P355" s="135"/>
      <c r="Q355" s="135"/>
      <c r="T355" s="28">
        <v>304</v>
      </c>
      <c r="U355" s="147">
        <f t="shared" si="41"/>
        <v>46326</v>
      </c>
      <c r="V355" s="147"/>
      <c r="W355" s="147"/>
      <c r="X355" s="148">
        <f t="shared" ref="X355:X416" si="45">U355</f>
        <v>46326</v>
      </c>
      <c r="Y355" s="148"/>
      <c r="Z355" s="8" t="s">
        <v>409</v>
      </c>
      <c r="AA355" s="29"/>
      <c r="AB355" s="28"/>
      <c r="AC355" s="3">
        <v>24</v>
      </c>
      <c r="AD355" s="29" t="s">
        <v>87</v>
      </c>
      <c r="AE355" s="29"/>
      <c r="AF355" s="29"/>
    </row>
    <row r="356" spans="2:32" hidden="1" x14ac:dyDescent="0.25">
      <c r="B356" s="4">
        <v>305</v>
      </c>
      <c r="C356" s="147">
        <f t="shared" si="43"/>
        <v>46327</v>
      </c>
      <c r="D356" s="147"/>
      <c r="E356" s="147"/>
      <c r="F356" s="148">
        <f t="shared" si="44"/>
        <v>46327</v>
      </c>
      <c r="G356" s="148"/>
      <c r="H356" s="8" t="s">
        <v>409</v>
      </c>
      <c r="I356" s="30"/>
      <c r="J356" s="30"/>
      <c r="L356" s="3">
        <v>24</v>
      </c>
      <c r="M356" s="29" t="s">
        <v>87</v>
      </c>
      <c r="N356" s="29"/>
      <c r="O356" s="29"/>
      <c r="P356" s="135"/>
      <c r="Q356" s="135"/>
      <c r="T356" s="28">
        <v>305</v>
      </c>
      <c r="U356" s="147">
        <f t="shared" si="41"/>
        <v>46327</v>
      </c>
      <c r="V356" s="147"/>
      <c r="W356" s="147"/>
      <c r="X356" s="148">
        <f t="shared" si="45"/>
        <v>46327</v>
      </c>
      <c r="Y356" s="148"/>
      <c r="Z356" s="8" t="s">
        <v>410</v>
      </c>
      <c r="AA356" s="29"/>
      <c r="AB356" s="28"/>
      <c r="AC356" s="3">
        <v>25</v>
      </c>
      <c r="AD356" s="29" t="s">
        <v>88</v>
      </c>
      <c r="AE356" s="29"/>
      <c r="AF356" s="29"/>
    </row>
    <row r="357" spans="2:32" hidden="1" x14ac:dyDescent="0.25">
      <c r="B357" s="4">
        <v>306</v>
      </c>
      <c r="C357" s="147">
        <f t="shared" si="43"/>
        <v>46328</v>
      </c>
      <c r="D357" s="147"/>
      <c r="E357" s="147"/>
      <c r="F357" s="148">
        <f t="shared" si="44"/>
        <v>46328</v>
      </c>
      <c r="G357" s="148"/>
      <c r="H357" s="8" t="s">
        <v>410</v>
      </c>
      <c r="I357" s="30"/>
      <c r="J357" s="30"/>
      <c r="L357" s="3">
        <v>25</v>
      </c>
      <c r="M357" s="29" t="s">
        <v>88</v>
      </c>
      <c r="N357" s="29"/>
      <c r="O357" s="29"/>
      <c r="P357" s="135"/>
      <c r="Q357" s="135"/>
      <c r="T357" s="28">
        <v>306</v>
      </c>
      <c r="U357" s="147">
        <f t="shared" si="41"/>
        <v>46328</v>
      </c>
      <c r="V357" s="147"/>
      <c r="W357" s="147"/>
      <c r="X357" s="148">
        <f t="shared" si="45"/>
        <v>46328</v>
      </c>
      <c r="Y357" s="148"/>
      <c r="Z357" s="8" t="s">
        <v>411</v>
      </c>
      <c r="AA357" s="29"/>
      <c r="AB357" s="28"/>
      <c r="AC357" s="3">
        <v>26</v>
      </c>
      <c r="AD357" s="29" t="s">
        <v>89</v>
      </c>
      <c r="AE357" s="29"/>
      <c r="AF357" s="29"/>
    </row>
    <row r="358" spans="2:32" hidden="1" x14ac:dyDescent="0.25">
      <c r="B358" s="4">
        <v>307</v>
      </c>
      <c r="C358" s="147">
        <f t="shared" si="43"/>
        <v>46329</v>
      </c>
      <c r="D358" s="147"/>
      <c r="E358" s="147"/>
      <c r="F358" s="148">
        <f t="shared" si="44"/>
        <v>46329</v>
      </c>
      <c r="G358" s="148"/>
      <c r="H358" s="8" t="s">
        <v>411</v>
      </c>
      <c r="I358" s="30"/>
      <c r="J358" s="30"/>
      <c r="L358" s="3">
        <v>26</v>
      </c>
      <c r="M358" s="29" t="s">
        <v>89</v>
      </c>
      <c r="N358" s="29"/>
      <c r="O358" s="29"/>
      <c r="P358" s="135"/>
      <c r="Q358" s="135"/>
      <c r="T358" s="28">
        <v>307</v>
      </c>
      <c r="U358" s="147">
        <f t="shared" si="41"/>
        <v>46329</v>
      </c>
      <c r="V358" s="147"/>
      <c r="W358" s="147"/>
      <c r="X358" s="148">
        <f t="shared" si="45"/>
        <v>46329</v>
      </c>
      <c r="Y358" s="148"/>
      <c r="Z358" s="8" t="s">
        <v>412</v>
      </c>
      <c r="AA358" s="29"/>
      <c r="AB358" s="28"/>
      <c r="AC358" s="3">
        <v>27</v>
      </c>
      <c r="AD358" s="29" t="s">
        <v>90</v>
      </c>
      <c r="AE358" s="29"/>
      <c r="AF358" s="29"/>
    </row>
    <row r="359" spans="2:32" hidden="1" x14ac:dyDescent="0.25">
      <c r="B359" s="4">
        <v>308</v>
      </c>
      <c r="C359" s="147">
        <f t="shared" si="43"/>
        <v>46330</v>
      </c>
      <c r="D359" s="147"/>
      <c r="E359" s="147"/>
      <c r="F359" s="148">
        <f t="shared" si="44"/>
        <v>46330</v>
      </c>
      <c r="G359" s="148"/>
      <c r="H359" s="8" t="s">
        <v>412</v>
      </c>
      <c r="I359" s="30"/>
      <c r="J359" s="30"/>
      <c r="L359" s="3">
        <v>27</v>
      </c>
      <c r="M359" s="29" t="s">
        <v>90</v>
      </c>
      <c r="N359" s="29"/>
      <c r="O359" s="29"/>
      <c r="P359" s="135"/>
      <c r="Q359" s="135"/>
      <c r="T359" s="28">
        <v>308</v>
      </c>
      <c r="U359" s="147">
        <f t="shared" si="41"/>
        <v>46330</v>
      </c>
      <c r="V359" s="147"/>
      <c r="W359" s="147"/>
      <c r="X359" s="148">
        <f t="shared" si="45"/>
        <v>46330</v>
      </c>
      <c r="Y359" s="148"/>
      <c r="Z359" s="8" t="s">
        <v>413</v>
      </c>
      <c r="AA359" s="29"/>
      <c r="AB359" s="28"/>
      <c r="AC359" s="3">
        <v>28</v>
      </c>
      <c r="AD359" s="29" t="s">
        <v>84</v>
      </c>
      <c r="AE359" s="29"/>
      <c r="AF359" s="29"/>
    </row>
    <row r="360" spans="2:32" hidden="1" x14ac:dyDescent="0.25">
      <c r="B360" s="4">
        <v>309</v>
      </c>
      <c r="C360" s="147">
        <f t="shared" si="43"/>
        <v>46331</v>
      </c>
      <c r="D360" s="147"/>
      <c r="E360" s="147"/>
      <c r="F360" s="148">
        <f t="shared" si="44"/>
        <v>46331</v>
      </c>
      <c r="G360" s="148"/>
      <c r="H360" s="8" t="s">
        <v>413</v>
      </c>
      <c r="I360" s="30"/>
      <c r="J360" s="30"/>
      <c r="L360" s="3">
        <v>28</v>
      </c>
      <c r="M360" s="29" t="s">
        <v>84</v>
      </c>
      <c r="N360" s="29"/>
      <c r="O360" s="29"/>
      <c r="P360" s="135"/>
      <c r="Q360" s="135"/>
      <c r="T360" s="28">
        <v>309</v>
      </c>
      <c r="U360" s="147">
        <f t="shared" si="41"/>
        <v>46331</v>
      </c>
      <c r="V360" s="147"/>
      <c r="W360" s="147"/>
      <c r="X360" s="148">
        <f t="shared" si="45"/>
        <v>46331</v>
      </c>
      <c r="Y360" s="148"/>
      <c r="Z360" s="29" t="s">
        <v>414</v>
      </c>
      <c r="AA360" s="29"/>
      <c r="AB360" s="28"/>
      <c r="AC360" s="3">
        <v>1</v>
      </c>
      <c r="AD360" s="29" t="s">
        <v>85</v>
      </c>
      <c r="AE360" s="29"/>
      <c r="AF360" s="29"/>
    </row>
    <row r="361" spans="2:32" hidden="1" x14ac:dyDescent="0.25">
      <c r="B361" s="4">
        <v>310</v>
      </c>
      <c r="C361" s="147">
        <f t="shared" si="43"/>
        <v>46332</v>
      </c>
      <c r="D361" s="147"/>
      <c r="E361" s="147"/>
      <c r="F361" s="148">
        <f t="shared" si="44"/>
        <v>46332</v>
      </c>
      <c r="G361" s="148"/>
      <c r="H361" s="29" t="s">
        <v>414</v>
      </c>
      <c r="I361" s="30"/>
      <c r="J361" s="30"/>
      <c r="L361" s="3">
        <v>1</v>
      </c>
      <c r="M361" s="29" t="s">
        <v>85</v>
      </c>
      <c r="N361" s="29"/>
      <c r="O361" s="29"/>
      <c r="P361" s="135"/>
      <c r="Q361" s="135"/>
      <c r="T361" s="28">
        <v>310</v>
      </c>
      <c r="U361" s="147">
        <f t="shared" si="41"/>
        <v>46332</v>
      </c>
      <c r="V361" s="147"/>
      <c r="W361" s="147"/>
      <c r="X361" s="148">
        <f t="shared" si="45"/>
        <v>46332</v>
      </c>
      <c r="Y361" s="148"/>
      <c r="Z361" s="29" t="s">
        <v>415</v>
      </c>
      <c r="AA361" s="29"/>
      <c r="AB361" s="28"/>
      <c r="AC361" s="3">
        <v>2</v>
      </c>
      <c r="AD361" s="29" t="s">
        <v>86</v>
      </c>
      <c r="AE361" s="29"/>
      <c r="AF361" s="29"/>
    </row>
    <row r="362" spans="2:32" hidden="1" x14ac:dyDescent="0.25">
      <c r="B362" s="4">
        <v>311</v>
      </c>
      <c r="C362" s="147">
        <f t="shared" ref="C362:C393" si="46">C361+1</f>
        <v>46333</v>
      </c>
      <c r="D362" s="147"/>
      <c r="E362" s="147"/>
      <c r="F362" s="148">
        <f t="shared" si="44"/>
        <v>46333</v>
      </c>
      <c r="G362" s="148"/>
      <c r="H362" s="29" t="s">
        <v>415</v>
      </c>
      <c r="I362" s="30"/>
      <c r="J362" s="30"/>
      <c r="L362" s="3">
        <v>2</v>
      </c>
      <c r="M362" s="29" t="s">
        <v>86</v>
      </c>
      <c r="N362" s="29"/>
      <c r="O362" s="29"/>
      <c r="P362" s="135"/>
      <c r="Q362" s="135"/>
      <c r="T362" s="28">
        <v>311</v>
      </c>
      <c r="U362" s="147">
        <f t="shared" si="41"/>
        <v>46333</v>
      </c>
      <c r="V362" s="147"/>
      <c r="W362" s="147"/>
      <c r="X362" s="148">
        <f t="shared" si="45"/>
        <v>46333</v>
      </c>
      <c r="Y362" s="148"/>
      <c r="Z362" s="29" t="s">
        <v>416</v>
      </c>
      <c r="AA362" s="29"/>
      <c r="AB362" s="28"/>
      <c r="AC362" s="3">
        <v>3</v>
      </c>
      <c r="AD362" s="29" t="s">
        <v>87</v>
      </c>
      <c r="AE362" s="29"/>
      <c r="AF362" s="29"/>
    </row>
    <row r="363" spans="2:32" hidden="1" x14ac:dyDescent="0.25">
      <c r="B363" s="4">
        <v>312</v>
      </c>
      <c r="C363" s="147">
        <f t="shared" si="46"/>
        <v>46334</v>
      </c>
      <c r="D363" s="147"/>
      <c r="E363" s="147"/>
      <c r="F363" s="148">
        <f t="shared" si="44"/>
        <v>46334</v>
      </c>
      <c r="G363" s="148"/>
      <c r="H363" s="29" t="s">
        <v>416</v>
      </c>
      <c r="I363" s="31"/>
      <c r="J363" s="31"/>
      <c r="L363" s="3">
        <v>3</v>
      </c>
      <c r="M363" s="29" t="s">
        <v>87</v>
      </c>
      <c r="N363" s="29"/>
      <c r="O363" s="29"/>
      <c r="P363" s="135"/>
      <c r="Q363" s="135"/>
      <c r="T363" s="28">
        <v>312</v>
      </c>
      <c r="U363" s="147">
        <f t="shared" si="41"/>
        <v>46334</v>
      </c>
      <c r="V363" s="147"/>
      <c r="W363" s="147"/>
      <c r="X363" s="148">
        <f t="shared" si="45"/>
        <v>46334</v>
      </c>
      <c r="Y363" s="148"/>
      <c r="Z363" s="29" t="s">
        <v>417</v>
      </c>
      <c r="AA363" s="29"/>
      <c r="AB363" s="28"/>
      <c r="AC363" s="3">
        <v>4</v>
      </c>
      <c r="AD363" s="29" t="s">
        <v>88</v>
      </c>
      <c r="AE363" s="29"/>
      <c r="AF363" s="29"/>
    </row>
    <row r="364" spans="2:32" hidden="1" x14ac:dyDescent="0.25">
      <c r="B364" s="4">
        <v>313</v>
      </c>
      <c r="C364" s="147">
        <f t="shared" si="46"/>
        <v>46335</v>
      </c>
      <c r="D364" s="147"/>
      <c r="E364" s="147"/>
      <c r="F364" s="148">
        <f t="shared" si="44"/>
        <v>46335</v>
      </c>
      <c r="G364" s="148"/>
      <c r="H364" s="29" t="s">
        <v>417</v>
      </c>
      <c r="I364" s="31"/>
      <c r="J364" s="31"/>
      <c r="L364" s="3">
        <v>4</v>
      </c>
      <c r="M364" s="29" t="s">
        <v>88</v>
      </c>
      <c r="N364" s="29"/>
      <c r="O364" s="29"/>
      <c r="P364" s="135"/>
      <c r="Q364" s="135"/>
      <c r="T364" s="28">
        <v>313</v>
      </c>
      <c r="U364" s="147">
        <f t="shared" si="41"/>
        <v>46335</v>
      </c>
      <c r="V364" s="147"/>
      <c r="W364" s="147"/>
      <c r="X364" s="148">
        <f t="shared" si="45"/>
        <v>46335</v>
      </c>
      <c r="Y364" s="148"/>
      <c r="Z364" s="29" t="s">
        <v>418</v>
      </c>
      <c r="AA364" s="29"/>
      <c r="AB364" s="28"/>
      <c r="AC364" s="3">
        <v>5</v>
      </c>
      <c r="AD364" s="29" t="s">
        <v>89</v>
      </c>
      <c r="AE364" s="29"/>
      <c r="AF364" s="29"/>
    </row>
    <row r="365" spans="2:32" hidden="1" x14ac:dyDescent="0.25">
      <c r="B365" s="4">
        <v>314</v>
      </c>
      <c r="C365" s="147">
        <f t="shared" si="46"/>
        <v>46336</v>
      </c>
      <c r="D365" s="147"/>
      <c r="E365" s="147"/>
      <c r="F365" s="148">
        <f t="shared" si="44"/>
        <v>46336</v>
      </c>
      <c r="G365" s="148"/>
      <c r="H365" s="29" t="s">
        <v>418</v>
      </c>
      <c r="I365" s="31"/>
      <c r="J365" s="31"/>
      <c r="L365" s="3">
        <v>5</v>
      </c>
      <c r="M365" s="29" t="s">
        <v>89</v>
      </c>
      <c r="N365" s="29"/>
      <c r="O365" s="29"/>
      <c r="P365" s="135"/>
      <c r="Q365" s="135"/>
      <c r="T365" s="28">
        <v>314</v>
      </c>
      <c r="U365" s="147">
        <f t="shared" si="41"/>
        <v>46336</v>
      </c>
      <c r="V365" s="147"/>
      <c r="W365" s="147"/>
      <c r="X365" s="148">
        <f t="shared" si="45"/>
        <v>46336</v>
      </c>
      <c r="Y365" s="148"/>
      <c r="Z365" s="29" t="s">
        <v>419</v>
      </c>
      <c r="AA365" s="29"/>
      <c r="AB365" s="28"/>
      <c r="AC365" s="3">
        <v>6</v>
      </c>
      <c r="AD365" s="29" t="s">
        <v>90</v>
      </c>
      <c r="AE365" s="29"/>
      <c r="AF365" s="29"/>
    </row>
    <row r="366" spans="2:32" hidden="1" x14ac:dyDescent="0.25">
      <c r="B366" s="4">
        <v>315</v>
      </c>
      <c r="C366" s="147">
        <f t="shared" si="46"/>
        <v>46337</v>
      </c>
      <c r="D366" s="147"/>
      <c r="E366" s="147"/>
      <c r="F366" s="148">
        <f t="shared" si="44"/>
        <v>46337</v>
      </c>
      <c r="G366" s="148"/>
      <c r="H366" s="29" t="s">
        <v>419</v>
      </c>
      <c r="I366" s="31"/>
      <c r="J366" s="31"/>
      <c r="L366" s="3">
        <v>6</v>
      </c>
      <c r="M366" s="29" t="s">
        <v>90</v>
      </c>
      <c r="N366" s="29"/>
      <c r="O366" s="29"/>
      <c r="P366" s="135"/>
      <c r="Q366" s="135"/>
      <c r="T366" s="28">
        <v>315</v>
      </c>
      <c r="U366" s="147">
        <f t="shared" si="41"/>
        <v>46337</v>
      </c>
      <c r="V366" s="147"/>
      <c r="W366" s="147"/>
      <c r="X366" s="148">
        <f t="shared" si="45"/>
        <v>46337</v>
      </c>
      <c r="Y366" s="148"/>
      <c r="Z366" s="29" t="s">
        <v>420</v>
      </c>
      <c r="AA366" s="29"/>
      <c r="AB366" s="28"/>
      <c r="AC366" s="3">
        <v>7</v>
      </c>
      <c r="AD366" s="29" t="s">
        <v>84</v>
      </c>
      <c r="AE366" s="29"/>
      <c r="AF366" s="29"/>
    </row>
    <row r="367" spans="2:32" hidden="1" x14ac:dyDescent="0.25">
      <c r="B367" s="4">
        <v>316</v>
      </c>
      <c r="C367" s="147">
        <f t="shared" si="46"/>
        <v>46338</v>
      </c>
      <c r="D367" s="147"/>
      <c r="E367" s="147"/>
      <c r="F367" s="148">
        <f t="shared" si="44"/>
        <v>46338</v>
      </c>
      <c r="G367" s="148"/>
      <c r="H367" s="29" t="s">
        <v>420</v>
      </c>
      <c r="I367" s="31"/>
      <c r="J367" s="31"/>
      <c r="L367" s="3">
        <v>7</v>
      </c>
      <c r="M367" s="29" t="s">
        <v>84</v>
      </c>
      <c r="N367" s="29"/>
      <c r="O367" s="29"/>
      <c r="P367" s="135"/>
      <c r="Q367" s="135"/>
      <c r="T367" s="28">
        <v>316</v>
      </c>
      <c r="U367" s="147">
        <f t="shared" si="41"/>
        <v>46338</v>
      </c>
      <c r="V367" s="147"/>
      <c r="W367" s="147"/>
      <c r="X367" s="148">
        <f t="shared" si="45"/>
        <v>46338</v>
      </c>
      <c r="Y367" s="148"/>
      <c r="Z367" s="29" t="s">
        <v>421</v>
      </c>
      <c r="AA367" s="29"/>
      <c r="AB367" s="28"/>
      <c r="AC367" s="3">
        <v>8</v>
      </c>
      <c r="AD367" s="29" t="s">
        <v>85</v>
      </c>
      <c r="AE367" s="29"/>
      <c r="AF367" s="29"/>
    </row>
    <row r="368" spans="2:32" hidden="1" x14ac:dyDescent="0.25">
      <c r="B368" s="4">
        <v>317</v>
      </c>
      <c r="C368" s="147">
        <f t="shared" si="46"/>
        <v>46339</v>
      </c>
      <c r="D368" s="147"/>
      <c r="E368" s="147"/>
      <c r="F368" s="148">
        <f t="shared" si="44"/>
        <v>46339</v>
      </c>
      <c r="G368" s="148"/>
      <c r="H368" s="29" t="s">
        <v>421</v>
      </c>
      <c r="I368" s="31"/>
      <c r="J368" s="31"/>
      <c r="L368" s="3">
        <v>8</v>
      </c>
      <c r="M368" s="29" t="s">
        <v>85</v>
      </c>
      <c r="N368" s="29"/>
      <c r="O368" s="29"/>
      <c r="P368" s="135"/>
      <c r="Q368" s="135"/>
      <c r="T368" s="28">
        <v>317</v>
      </c>
      <c r="U368" s="147">
        <f t="shared" si="41"/>
        <v>46339</v>
      </c>
      <c r="V368" s="147"/>
      <c r="W368" s="147"/>
      <c r="X368" s="148">
        <f t="shared" si="45"/>
        <v>46339</v>
      </c>
      <c r="Y368" s="148"/>
      <c r="Z368" s="29" t="s">
        <v>422</v>
      </c>
      <c r="AA368" s="29"/>
      <c r="AB368" s="28"/>
      <c r="AC368" s="3">
        <v>9</v>
      </c>
      <c r="AD368" s="29" t="s">
        <v>86</v>
      </c>
      <c r="AE368" s="29"/>
      <c r="AF368" s="29"/>
    </row>
    <row r="369" spans="2:32" hidden="1" x14ac:dyDescent="0.25">
      <c r="B369" s="4">
        <v>318</v>
      </c>
      <c r="C369" s="147">
        <f t="shared" si="46"/>
        <v>46340</v>
      </c>
      <c r="D369" s="147"/>
      <c r="E369" s="147"/>
      <c r="F369" s="148">
        <f t="shared" si="44"/>
        <v>46340</v>
      </c>
      <c r="G369" s="148"/>
      <c r="H369" s="29" t="s">
        <v>422</v>
      </c>
      <c r="I369" s="31"/>
      <c r="J369" s="31"/>
      <c r="L369" s="3">
        <v>9</v>
      </c>
      <c r="M369" s="29" t="s">
        <v>86</v>
      </c>
      <c r="N369" s="29"/>
      <c r="O369" s="29"/>
      <c r="P369" s="135"/>
      <c r="Q369" s="135"/>
      <c r="T369" s="28">
        <v>318</v>
      </c>
      <c r="U369" s="147">
        <f t="shared" si="41"/>
        <v>46340</v>
      </c>
      <c r="V369" s="147"/>
      <c r="W369" s="147"/>
      <c r="X369" s="148">
        <f t="shared" si="45"/>
        <v>46340</v>
      </c>
      <c r="Y369" s="148"/>
      <c r="Z369" s="29" t="s">
        <v>441</v>
      </c>
      <c r="AA369" s="29"/>
      <c r="AB369" s="28"/>
      <c r="AC369" s="3">
        <v>10</v>
      </c>
      <c r="AD369" s="29" t="s">
        <v>87</v>
      </c>
      <c r="AE369" s="29"/>
      <c r="AF369" s="29"/>
    </row>
    <row r="370" spans="2:32" hidden="1" x14ac:dyDescent="0.25">
      <c r="B370" s="4">
        <v>319</v>
      </c>
      <c r="C370" s="147">
        <f t="shared" si="46"/>
        <v>46341</v>
      </c>
      <c r="D370" s="147"/>
      <c r="E370" s="147"/>
      <c r="F370" s="148">
        <f t="shared" si="44"/>
        <v>46341</v>
      </c>
      <c r="G370" s="148"/>
      <c r="H370" s="29" t="s">
        <v>441</v>
      </c>
      <c r="I370" s="31"/>
      <c r="J370" s="31"/>
      <c r="L370" s="3">
        <v>10</v>
      </c>
      <c r="M370" s="29" t="s">
        <v>87</v>
      </c>
      <c r="N370" s="29"/>
      <c r="O370" s="29"/>
      <c r="P370" s="135"/>
      <c r="Q370" s="135"/>
      <c r="T370" s="28">
        <v>319</v>
      </c>
      <c r="U370" s="147">
        <f t="shared" si="41"/>
        <v>46341</v>
      </c>
      <c r="V370" s="147"/>
      <c r="W370" s="147"/>
      <c r="X370" s="148">
        <f t="shared" si="45"/>
        <v>46341</v>
      </c>
      <c r="Y370" s="148"/>
      <c r="Z370" s="29" t="s">
        <v>423</v>
      </c>
      <c r="AA370" s="29"/>
      <c r="AB370" s="28"/>
      <c r="AC370" s="3">
        <v>11</v>
      </c>
      <c r="AD370" s="29" t="s">
        <v>88</v>
      </c>
      <c r="AE370" s="29"/>
      <c r="AF370" s="29"/>
    </row>
    <row r="371" spans="2:32" hidden="1" x14ac:dyDescent="0.25">
      <c r="B371" s="4">
        <v>320</v>
      </c>
      <c r="C371" s="147">
        <f t="shared" si="46"/>
        <v>46342</v>
      </c>
      <c r="D371" s="147"/>
      <c r="E371" s="147"/>
      <c r="F371" s="148">
        <f t="shared" si="44"/>
        <v>46342</v>
      </c>
      <c r="G371" s="148"/>
      <c r="H371" s="29" t="s">
        <v>423</v>
      </c>
      <c r="I371" s="31"/>
      <c r="J371" s="31"/>
      <c r="L371" s="3">
        <v>11</v>
      </c>
      <c r="M371" s="29" t="s">
        <v>88</v>
      </c>
      <c r="N371" s="29"/>
      <c r="O371" s="29"/>
      <c r="P371" s="135"/>
      <c r="Q371" s="135"/>
      <c r="T371" s="28">
        <v>320</v>
      </c>
      <c r="U371" s="147">
        <f t="shared" si="41"/>
        <v>46342</v>
      </c>
      <c r="V371" s="147"/>
      <c r="W371" s="147"/>
      <c r="X371" s="148">
        <f t="shared" si="45"/>
        <v>46342</v>
      </c>
      <c r="Y371" s="148"/>
      <c r="Z371" s="29" t="s">
        <v>424</v>
      </c>
      <c r="AA371" s="29"/>
      <c r="AB371" s="28"/>
      <c r="AC371" s="3">
        <v>12</v>
      </c>
      <c r="AD371" s="29" t="s">
        <v>89</v>
      </c>
      <c r="AE371" s="29"/>
      <c r="AF371" s="29"/>
    </row>
    <row r="372" spans="2:32" hidden="1" x14ac:dyDescent="0.25">
      <c r="B372" s="4">
        <v>321</v>
      </c>
      <c r="C372" s="147">
        <f t="shared" si="46"/>
        <v>46343</v>
      </c>
      <c r="D372" s="147"/>
      <c r="E372" s="147"/>
      <c r="F372" s="148">
        <f t="shared" si="44"/>
        <v>46343</v>
      </c>
      <c r="G372" s="148"/>
      <c r="H372" s="29" t="s">
        <v>424</v>
      </c>
      <c r="I372" s="31"/>
      <c r="J372" s="31"/>
      <c r="L372" s="3">
        <v>12</v>
      </c>
      <c r="M372" s="29" t="s">
        <v>89</v>
      </c>
      <c r="N372" s="29"/>
      <c r="O372" s="29"/>
      <c r="P372" s="135"/>
      <c r="Q372" s="135"/>
      <c r="T372" s="28">
        <v>321</v>
      </c>
      <c r="U372" s="147">
        <f t="shared" si="41"/>
        <v>46343</v>
      </c>
      <c r="V372" s="147"/>
      <c r="W372" s="147"/>
      <c r="X372" s="148">
        <f t="shared" si="45"/>
        <v>46343</v>
      </c>
      <c r="Y372" s="148"/>
      <c r="Z372" s="29" t="s">
        <v>425</v>
      </c>
      <c r="AA372" s="29"/>
      <c r="AB372" s="28"/>
      <c r="AC372" s="3">
        <v>13</v>
      </c>
      <c r="AD372" s="29" t="s">
        <v>90</v>
      </c>
      <c r="AE372" s="29"/>
      <c r="AF372" s="29"/>
    </row>
    <row r="373" spans="2:32" hidden="1" x14ac:dyDescent="0.25">
      <c r="B373" s="4">
        <v>322</v>
      </c>
      <c r="C373" s="147">
        <f t="shared" si="46"/>
        <v>46344</v>
      </c>
      <c r="D373" s="147"/>
      <c r="E373" s="147"/>
      <c r="F373" s="148">
        <f t="shared" si="44"/>
        <v>46344</v>
      </c>
      <c r="G373" s="148"/>
      <c r="H373" s="29" t="s">
        <v>425</v>
      </c>
      <c r="I373" s="31"/>
      <c r="J373" s="31"/>
      <c r="L373" s="3">
        <v>13</v>
      </c>
      <c r="M373" s="29" t="s">
        <v>90</v>
      </c>
      <c r="N373" s="29"/>
      <c r="O373" s="29"/>
      <c r="P373" s="135"/>
      <c r="Q373" s="135"/>
      <c r="T373" s="28">
        <v>322</v>
      </c>
      <c r="U373" s="147">
        <f t="shared" si="41"/>
        <v>46344</v>
      </c>
      <c r="V373" s="147"/>
      <c r="W373" s="147"/>
      <c r="X373" s="148">
        <f t="shared" si="45"/>
        <v>46344</v>
      </c>
      <c r="Y373" s="148"/>
      <c r="Z373" s="29" t="s">
        <v>426</v>
      </c>
      <c r="AA373" s="29"/>
      <c r="AB373" s="28"/>
      <c r="AC373" s="3">
        <v>14</v>
      </c>
      <c r="AD373" s="29" t="s">
        <v>84</v>
      </c>
      <c r="AE373" s="29"/>
      <c r="AF373" s="29"/>
    </row>
    <row r="374" spans="2:32" hidden="1" x14ac:dyDescent="0.25">
      <c r="B374" s="4">
        <v>323</v>
      </c>
      <c r="C374" s="147">
        <f t="shared" si="46"/>
        <v>46345</v>
      </c>
      <c r="D374" s="147"/>
      <c r="E374" s="147"/>
      <c r="F374" s="148">
        <f t="shared" si="44"/>
        <v>46345</v>
      </c>
      <c r="G374" s="148"/>
      <c r="H374" s="29" t="s">
        <v>426</v>
      </c>
      <c r="I374" s="31"/>
      <c r="J374" s="31"/>
      <c r="L374" s="3">
        <v>14</v>
      </c>
      <c r="M374" s="29" t="s">
        <v>84</v>
      </c>
      <c r="N374" s="29"/>
      <c r="O374" s="29"/>
      <c r="P374" s="135"/>
      <c r="Q374" s="135"/>
      <c r="T374" s="28">
        <v>323</v>
      </c>
      <c r="U374" s="147">
        <f t="shared" si="41"/>
        <v>46345</v>
      </c>
      <c r="V374" s="147"/>
      <c r="W374" s="147"/>
      <c r="X374" s="148">
        <f t="shared" si="45"/>
        <v>46345</v>
      </c>
      <c r="Y374" s="148"/>
      <c r="Z374" s="29" t="s">
        <v>427</v>
      </c>
      <c r="AA374" s="29"/>
      <c r="AB374" s="28"/>
      <c r="AC374" s="3">
        <v>15</v>
      </c>
      <c r="AD374" s="29" t="s">
        <v>85</v>
      </c>
      <c r="AE374" s="29"/>
      <c r="AF374" s="29"/>
    </row>
    <row r="375" spans="2:32" hidden="1" x14ac:dyDescent="0.25">
      <c r="B375" s="4">
        <v>324</v>
      </c>
      <c r="C375" s="147">
        <f t="shared" si="46"/>
        <v>46346</v>
      </c>
      <c r="D375" s="147"/>
      <c r="E375" s="147"/>
      <c r="F375" s="148">
        <f t="shared" si="44"/>
        <v>46346</v>
      </c>
      <c r="G375" s="148"/>
      <c r="H375" s="29" t="s">
        <v>427</v>
      </c>
      <c r="I375" s="31"/>
      <c r="J375" s="31"/>
      <c r="L375" s="3">
        <v>15</v>
      </c>
      <c r="M375" s="29" t="s">
        <v>85</v>
      </c>
      <c r="N375" s="29"/>
      <c r="O375" s="29"/>
      <c r="P375" s="135"/>
      <c r="Q375" s="135"/>
      <c r="T375" s="28">
        <v>324</v>
      </c>
      <c r="U375" s="147">
        <f t="shared" si="41"/>
        <v>46346</v>
      </c>
      <c r="V375" s="147"/>
      <c r="W375" s="147"/>
      <c r="X375" s="148">
        <f t="shared" si="45"/>
        <v>46346</v>
      </c>
      <c r="Y375" s="148"/>
      <c r="Z375" s="29" t="s">
        <v>428</v>
      </c>
      <c r="AA375" s="29"/>
      <c r="AB375" s="28"/>
      <c r="AC375" s="3">
        <v>16</v>
      </c>
      <c r="AD375" s="29" t="s">
        <v>86</v>
      </c>
      <c r="AE375" s="29"/>
      <c r="AF375" s="29"/>
    </row>
    <row r="376" spans="2:32" hidden="1" x14ac:dyDescent="0.25">
      <c r="B376" s="4">
        <v>325</v>
      </c>
      <c r="C376" s="147">
        <f t="shared" si="46"/>
        <v>46347</v>
      </c>
      <c r="D376" s="147"/>
      <c r="E376" s="147"/>
      <c r="F376" s="148">
        <f t="shared" si="44"/>
        <v>46347</v>
      </c>
      <c r="G376" s="148"/>
      <c r="H376" s="29" t="s">
        <v>428</v>
      </c>
      <c r="I376" s="31"/>
      <c r="J376" s="31"/>
      <c r="L376" s="3">
        <v>16</v>
      </c>
      <c r="M376" s="29" t="s">
        <v>86</v>
      </c>
      <c r="N376" s="29"/>
      <c r="O376" s="29"/>
      <c r="P376" s="135"/>
      <c r="Q376" s="135"/>
      <c r="T376" s="28">
        <v>325</v>
      </c>
      <c r="U376" s="147">
        <f t="shared" si="41"/>
        <v>46347</v>
      </c>
      <c r="V376" s="147"/>
      <c r="W376" s="147"/>
      <c r="X376" s="148">
        <f t="shared" si="45"/>
        <v>46347</v>
      </c>
      <c r="Y376" s="148"/>
      <c r="Z376" s="29" t="s">
        <v>429</v>
      </c>
      <c r="AA376" s="29"/>
      <c r="AB376" s="28"/>
      <c r="AC376" s="3">
        <v>17</v>
      </c>
      <c r="AD376" s="29" t="s">
        <v>87</v>
      </c>
      <c r="AE376" s="29"/>
      <c r="AF376" s="29"/>
    </row>
    <row r="377" spans="2:32" hidden="1" x14ac:dyDescent="0.25">
      <c r="B377" s="4">
        <v>326</v>
      </c>
      <c r="C377" s="147">
        <f t="shared" si="46"/>
        <v>46348</v>
      </c>
      <c r="D377" s="147"/>
      <c r="E377" s="147"/>
      <c r="F377" s="148">
        <f t="shared" si="44"/>
        <v>46348</v>
      </c>
      <c r="G377" s="148"/>
      <c r="H377" s="29" t="s">
        <v>429</v>
      </c>
      <c r="I377" s="31"/>
      <c r="J377" s="31"/>
      <c r="L377" s="3">
        <v>17</v>
      </c>
      <c r="M377" s="29" t="s">
        <v>87</v>
      </c>
      <c r="N377" s="29"/>
      <c r="O377" s="29"/>
      <c r="P377" s="135"/>
      <c r="Q377" s="135"/>
      <c r="T377" s="28">
        <v>326</v>
      </c>
      <c r="U377" s="147">
        <f t="shared" si="41"/>
        <v>46348</v>
      </c>
      <c r="V377" s="147"/>
      <c r="W377" s="147"/>
      <c r="X377" s="148">
        <f t="shared" si="45"/>
        <v>46348</v>
      </c>
      <c r="Y377" s="148"/>
      <c r="Z377" s="29" t="s">
        <v>430</v>
      </c>
      <c r="AA377" s="29"/>
      <c r="AB377" s="28"/>
      <c r="AC377" s="3">
        <v>18</v>
      </c>
      <c r="AD377" s="29" t="s">
        <v>88</v>
      </c>
      <c r="AE377" s="29"/>
      <c r="AF377" s="29"/>
    </row>
    <row r="378" spans="2:32" hidden="1" x14ac:dyDescent="0.25">
      <c r="B378" s="4">
        <v>327</v>
      </c>
      <c r="C378" s="147">
        <f t="shared" si="46"/>
        <v>46349</v>
      </c>
      <c r="D378" s="147"/>
      <c r="E378" s="147"/>
      <c r="F378" s="148">
        <f t="shared" si="44"/>
        <v>46349</v>
      </c>
      <c r="G378" s="148"/>
      <c r="H378" s="29" t="s">
        <v>430</v>
      </c>
      <c r="I378" s="31"/>
      <c r="J378" s="31"/>
      <c r="L378" s="3">
        <v>18</v>
      </c>
      <c r="M378" s="29" t="s">
        <v>88</v>
      </c>
      <c r="N378" s="29"/>
      <c r="O378" s="29"/>
      <c r="P378" s="135"/>
      <c r="Q378" s="135"/>
      <c r="T378" s="28">
        <v>327</v>
      </c>
      <c r="U378" s="147">
        <f t="shared" si="41"/>
        <v>46349</v>
      </c>
      <c r="V378" s="147"/>
      <c r="W378" s="147"/>
      <c r="X378" s="148">
        <f t="shared" si="45"/>
        <v>46349</v>
      </c>
      <c r="Y378" s="148"/>
      <c r="Z378" s="29" t="s">
        <v>431</v>
      </c>
      <c r="AA378" s="29"/>
      <c r="AB378" s="28"/>
      <c r="AC378" s="3">
        <v>19</v>
      </c>
      <c r="AD378" s="29" t="s">
        <v>89</v>
      </c>
      <c r="AE378" s="29"/>
      <c r="AF378" s="29"/>
    </row>
    <row r="379" spans="2:32" hidden="1" x14ac:dyDescent="0.25">
      <c r="B379" s="4">
        <v>328</v>
      </c>
      <c r="C379" s="147">
        <f t="shared" si="46"/>
        <v>46350</v>
      </c>
      <c r="D379" s="147"/>
      <c r="E379" s="147"/>
      <c r="F379" s="148">
        <f t="shared" si="44"/>
        <v>46350</v>
      </c>
      <c r="G379" s="148"/>
      <c r="H379" s="29" t="s">
        <v>431</v>
      </c>
      <c r="I379" s="31"/>
      <c r="J379" s="31"/>
      <c r="L379" s="3">
        <v>19</v>
      </c>
      <c r="M379" s="29" t="s">
        <v>89</v>
      </c>
      <c r="N379" s="29"/>
      <c r="O379" s="29"/>
      <c r="P379" s="135"/>
      <c r="Q379" s="135"/>
      <c r="T379" s="28">
        <v>328</v>
      </c>
      <c r="U379" s="147">
        <f t="shared" si="41"/>
        <v>46350</v>
      </c>
      <c r="V379" s="147"/>
      <c r="W379" s="147"/>
      <c r="X379" s="148">
        <f t="shared" si="45"/>
        <v>46350</v>
      </c>
      <c r="Y379" s="148"/>
      <c r="Z379" s="29" t="s">
        <v>432</v>
      </c>
      <c r="AA379" s="29"/>
      <c r="AB379" s="28"/>
      <c r="AC379" s="3">
        <v>20</v>
      </c>
      <c r="AD379" s="29" t="s">
        <v>90</v>
      </c>
      <c r="AE379" s="29"/>
      <c r="AF379" s="29"/>
    </row>
    <row r="380" spans="2:32" hidden="1" x14ac:dyDescent="0.25">
      <c r="B380" s="4">
        <v>329</v>
      </c>
      <c r="C380" s="147">
        <f t="shared" si="46"/>
        <v>46351</v>
      </c>
      <c r="D380" s="147"/>
      <c r="E380" s="147"/>
      <c r="F380" s="148">
        <f t="shared" si="44"/>
        <v>46351</v>
      </c>
      <c r="G380" s="148"/>
      <c r="H380" s="29" t="s">
        <v>432</v>
      </c>
      <c r="I380" s="31"/>
      <c r="J380" s="31"/>
      <c r="L380" s="3">
        <v>20</v>
      </c>
      <c r="M380" s="29" t="s">
        <v>90</v>
      </c>
      <c r="N380" s="29"/>
      <c r="O380" s="29"/>
      <c r="P380" s="135"/>
      <c r="Q380" s="135"/>
      <c r="T380" s="28">
        <v>329</v>
      </c>
      <c r="U380" s="147">
        <f t="shared" si="41"/>
        <v>46351</v>
      </c>
      <c r="V380" s="147"/>
      <c r="W380" s="147"/>
      <c r="X380" s="148">
        <f t="shared" si="45"/>
        <v>46351</v>
      </c>
      <c r="Y380" s="148"/>
      <c r="Z380" s="29" t="s">
        <v>433</v>
      </c>
      <c r="AA380" s="29"/>
      <c r="AB380" s="28"/>
      <c r="AC380" s="3">
        <v>21</v>
      </c>
      <c r="AD380" s="29" t="s">
        <v>84</v>
      </c>
      <c r="AE380" s="29"/>
      <c r="AF380" s="29"/>
    </row>
    <row r="381" spans="2:32" hidden="1" x14ac:dyDescent="0.25">
      <c r="B381" s="4">
        <v>330</v>
      </c>
      <c r="C381" s="147">
        <f t="shared" si="46"/>
        <v>46352</v>
      </c>
      <c r="D381" s="147"/>
      <c r="E381" s="147"/>
      <c r="F381" s="148">
        <f t="shared" si="44"/>
        <v>46352</v>
      </c>
      <c r="G381" s="148"/>
      <c r="H381" s="29" t="s">
        <v>433</v>
      </c>
      <c r="I381" s="31"/>
      <c r="J381" s="31"/>
      <c r="L381" s="3">
        <v>21</v>
      </c>
      <c r="M381" s="29" t="s">
        <v>84</v>
      </c>
      <c r="N381" s="29"/>
      <c r="O381" s="29"/>
      <c r="P381" s="135"/>
      <c r="Q381" s="135"/>
      <c r="T381" s="28">
        <v>330</v>
      </c>
      <c r="U381" s="147">
        <f t="shared" si="41"/>
        <v>46352</v>
      </c>
      <c r="V381" s="147"/>
      <c r="W381" s="147"/>
      <c r="X381" s="148">
        <f t="shared" si="45"/>
        <v>46352</v>
      </c>
      <c r="Y381" s="148"/>
      <c r="Z381" s="29" t="s">
        <v>434</v>
      </c>
      <c r="AA381" s="29"/>
      <c r="AB381" s="28"/>
      <c r="AC381" s="3">
        <v>22</v>
      </c>
      <c r="AD381" s="29" t="s">
        <v>85</v>
      </c>
      <c r="AE381" s="29"/>
      <c r="AF381" s="29"/>
    </row>
    <row r="382" spans="2:32" hidden="1" x14ac:dyDescent="0.25">
      <c r="B382" s="4">
        <v>331</v>
      </c>
      <c r="C382" s="147">
        <f t="shared" si="46"/>
        <v>46353</v>
      </c>
      <c r="D382" s="147"/>
      <c r="E382" s="147"/>
      <c r="F382" s="148">
        <f t="shared" si="44"/>
        <v>46353</v>
      </c>
      <c r="G382" s="148"/>
      <c r="H382" s="29" t="s">
        <v>434</v>
      </c>
      <c r="I382" s="31"/>
      <c r="J382" s="31"/>
      <c r="L382" s="3">
        <v>22</v>
      </c>
      <c r="M382" s="29" t="s">
        <v>85</v>
      </c>
      <c r="N382" s="29"/>
      <c r="O382" s="29"/>
      <c r="P382" s="135"/>
      <c r="Q382" s="135"/>
      <c r="T382" s="28">
        <v>331</v>
      </c>
      <c r="U382" s="147">
        <f t="shared" si="41"/>
        <v>46353</v>
      </c>
      <c r="V382" s="147"/>
      <c r="W382" s="147"/>
      <c r="X382" s="148">
        <f t="shared" si="45"/>
        <v>46353</v>
      </c>
      <c r="Y382" s="148"/>
      <c r="Z382" s="29" t="s">
        <v>435</v>
      </c>
      <c r="AA382" s="29"/>
      <c r="AB382" s="28"/>
      <c r="AC382" s="3">
        <v>23</v>
      </c>
      <c r="AD382" s="29" t="s">
        <v>86</v>
      </c>
      <c r="AE382" s="29"/>
      <c r="AF382" s="29"/>
    </row>
    <row r="383" spans="2:32" hidden="1" x14ac:dyDescent="0.25">
      <c r="B383" s="4">
        <v>332</v>
      </c>
      <c r="C383" s="147">
        <f t="shared" si="46"/>
        <v>46354</v>
      </c>
      <c r="D383" s="147"/>
      <c r="E383" s="147"/>
      <c r="F383" s="148">
        <f t="shared" si="44"/>
        <v>46354</v>
      </c>
      <c r="G383" s="148"/>
      <c r="H383" s="29" t="s">
        <v>435</v>
      </c>
      <c r="I383" s="31"/>
      <c r="J383" s="31"/>
      <c r="L383" s="3">
        <v>23</v>
      </c>
      <c r="M383" s="29" t="s">
        <v>86</v>
      </c>
      <c r="N383" s="29"/>
      <c r="O383" s="29"/>
      <c r="P383" s="135"/>
      <c r="Q383" s="135"/>
      <c r="T383" s="28">
        <v>332</v>
      </c>
      <c r="U383" s="147">
        <f t="shared" si="41"/>
        <v>46354</v>
      </c>
      <c r="V383" s="147"/>
      <c r="W383" s="147"/>
      <c r="X383" s="148">
        <f t="shared" si="45"/>
        <v>46354</v>
      </c>
      <c r="Y383" s="148"/>
      <c r="Z383" s="29" t="s">
        <v>436</v>
      </c>
      <c r="AA383" s="29"/>
      <c r="AB383" s="28"/>
      <c r="AC383" s="3">
        <v>24</v>
      </c>
      <c r="AD383" s="29" t="s">
        <v>87</v>
      </c>
      <c r="AE383" s="29"/>
      <c r="AF383" s="29"/>
    </row>
    <row r="384" spans="2:32" hidden="1" x14ac:dyDescent="0.25">
      <c r="B384" s="4">
        <v>333</v>
      </c>
      <c r="C384" s="147">
        <f t="shared" si="46"/>
        <v>46355</v>
      </c>
      <c r="D384" s="147"/>
      <c r="E384" s="147"/>
      <c r="F384" s="148">
        <f t="shared" si="44"/>
        <v>46355</v>
      </c>
      <c r="G384" s="148"/>
      <c r="H384" s="29" t="s">
        <v>436</v>
      </c>
      <c r="I384" s="31"/>
      <c r="J384" s="31"/>
      <c r="L384" s="3">
        <v>24</v>
      </c>
      <c r="M384" s="29" t="s">
        <v>87</v>
      </c>
      <c r="N384" s="29"/>
      <c r="O384" s="29"/>
      <c r="P384" s="135"/>
      <c r="Q384" s="135"/>
      <c r="T384" s="28">
        <v>333</v>
      </c>
      <c r="U384" s="147">
        <f t="shared" ref="U384:U416" si="47">U383+1</f>
        <v>46355</v>
      </c>
      <c r="V384" s="147"/>
      <c r="W384" s="147"/>
      <c r="X384" s="148">
        <f t="shared" si="45"/>
        <v>46355</v>
      </c>
      <c r="Y384" s="148"/>
      <c r="Z384" s="29" t="s">
        <v>437</v>
      </c>
      <c r="AA384" s="29"/>
      <c r="AB384" s="28"/>
      <c r="AC384" s="3">
        <v>25</v>
      </c>
      <c r="AD384" s="29" t="s">
        <v>88</v>
      </c>
      <c r="AE384" s="29"/>
      <c r="AF384" s="29"/>
    </row>
    <row r="385" spans="2:32" hidden="1" x14ac:dyDescent="0.25">
      <c r="B385" s="4">
        <v>334</v>
      </c>
      <c r="C385" s="147">
        <f t="shared" si="46"/>
        <v>46356</v>
      </c>
      <c r="D385" s="147"/>
      <c r="E385" s="147"/>
      <c r="F385" s="148">
        <f t="shared" si="44"/>
        <v>46356</v>
      </c>
      <c r="G385" s="148"/>
      <c r="H385" s="29" t="s">
        <v>437</v>
      </c>
      <c r="I385" s="31"/>
      <c r="J385" s="31"/>
      <c r="L385" s="3">
        <v>25</v>
      </c>
      <c r="M385" s="29" t="s">
        <v>88</v>
      </c>
      <c r="N385" s="29"/>
      <c r="O385" s="29"/>
      <c r="P385" s="135"/>
      <c r="Q385" s="135"/>
      <c r="T385" s="28">
        <v>334</v>
      </c>
      <c r="U385" s="147">
        <f t="shared" si="47"/>
        <v>46356</v>
      </c>
      <c r="V385" s="147"/>
      <c r="W385" s="147"/>
      <c r="X385" s="148">
        <f t="shared" si="45"/>
        <v>46356</v>
      </c>
      <c r="Y385" s="148"/>
      <c r="Z385" s="29" t="s">
        <v>438</v>
      </c>
      <c r="AA385" s="29"/>
      <c r="AB385" s="28"/>
      <c r="AC385" s="3">
        <v>26</v>
      </c>
      <c r="AD385" s="29" t="s">
        <v>89</v>
      </c>
      <c r="AE385" s="29"/>
      <c r="AF385" s="29"/>
    </row>
    <row r="386" spans="2:32" hidden="1" x14ac:dyDescent="0.25">
      <c r="B386" s="4">
        <v>335</v>
      </c>
      <c r="C386" s="147">
        <f t="shared" si="46"/>
        <v>46357</v>
      </c>
      <c r="D386" s="147"/>
      <c r="E386" s="147"/>
      <c r="F386" s="148">
        <f t="shared" ref="F386:F417" si="48">C386</f>
        <v>46357</v>
      </c>
      <c r="G386" s="148"/>
      <c r="H386" s="29" t="s">
        <v>438</v>
      </c>
      <c r="I386" s="31"/>
      <c r="J386" s="31"/>
      <c r="L386" s="3">
        <v>26</v>
      </c>
      <c r="M386" s="29" t="s">
        <v>89</v>
      </c>
      <c r="N386" s="29"/>
      <c r="O386" s="29"/>
      <c r="P386" s="135"/>
      <c r="Q386" s="135"/>
      <c r="T386" s="28">
        <v>335</v>
      </c>
      <c r="U386" s="147">
        <f t="shared" si="47"/>
        <v>46357</v>
      </c>
      <c r="V386" s="147"/>
      <c r="W386" s="147"/>
      <c r="X386" s="148">
        <f t="shared" si="45"/>
        <v>46357</v>
      </c>
      <c r="Y386" s="148"/>
      <c r="Z386" s="29" t="s">
        <v>439</v>
      </c>
      <c r="AA386" s="29"/>
      <c r="AB386" s="28"/>
      <c r="AC386" s="3">
        <v>27</v>
      </c>
      <c r="AD386" s="29" t="s">
        <v>90</v>
      </c>
      <c r="AE386" s="29"/>
      <c r="AF386" s="29"/>
    </row>
    <row r="387" spans="2:32" hidden="1" x14ac:dyDescent="0.25">
      <c r="B387" s="4">
        <v>336</v>
      </c>
      <c r="C387" s="147">
        <f t="shared" si="46"/>
        <v>46358</v>
      </c>
      <c r="D387" s="147"/>
      <c r="E387" s="147"/>
      <c r="F387" s="148">
        <f t="shared" si="48"/>
        <v>46358</v>
      </c>
      <c r="G387" s="148"/>
      <c r="H387" s="29" t="s">
        <v>439</v>
      </c>
      <c r="I387" s="31"/>
      <c r="J387" s="31"/>
      <c r="L387" s="3">
        <v>27</v>
      </c>
      <c r="M387" s="29" t="s">
        <v>90</v>
      </c>
      <c r="N387" s="29"/>
      <c r="O387" s="29"/>
      <c r="P387" s="135"/>
      <c r="Q387" s="135"/>
      <c r="T387" s="28">
        <v>336</v>
      </c>
      <c r="U387" s="147">
        <f t="shared" si="47"/>
        <v>46358</v>
      </c>
      <c r="V387" s="147"/>
      <c r="W387" s="147"/>
      <c r="X387" s="148">
        <f t="shared" si="45"/>
        <v>46358</v>
      </c>
      <c r="Y387" s="148"/>
      <c r="Z387" s="29" t="s">
        <v>440</v>
      </c>
      <c r="AA387" s="29"/>
      <c r="AB387" s="28"/>
      <c r="AC387" s="3">
        <v>28</v>
      </c>
      <c r="AD387" s="29" t="s">
        <v>84</v>
      </c>
      <c r="AE387" s="29"/>
      <c r="AF387" s="29"/>
    </row>
    <row r="388" spans="2:32" hidden="1" x14ac:dyDescent="0.25">
      <c r="B388" s="4">
        <v>337</v>
      </c>
      <c r="C388" s="147">
        <f t="shared" si="46"/>
        <v>46359</v>
      </c>
      <c r="D388" s="147"/>
      <c r="E388" s="147"/>
      <c r="F388" s="148">
        <f t="shared" si="48"/>
        <v>46359</v>
      </c>
      <c r="G388" s="148"/>
      <c r="H388" s="29" t="s">
        <v>440</v>
      </c>
      <c r="I388" s="31"/>
      <c r="J388" s="31"/>
      <c r="L388" s="3">
        <v>28</v>
      </c>
      <c r="M388" s="29" t="s">
        <v>84</v>
      </c>
      <c r="N388" s="29"/>
      <c r="O388" s="29"/>
      <c r="P388" s="135"/>
      <c r="Q388" s="135"/>
      <c r="T388" s="28">
        <v>337</v>
      </c>
      <c r="U388" s="147">
        <f t="shared" si="47"/>
        <v>46359</v>
      </c>
      <c r="V388" s="147"/>
      <c r="W388" s="147"/>
      <c r="X388" s="148">
        <f t="shared" si="45"/>
        <v>46359</v>
      </c>
      <c r="Y388" s="148"/>
      <c r="Z388" s="8" t="s">
        <v>442</v>
      </c>
      <c r="AA388" s="29"/>
      <c r="AB388" s="28"/>
      <c r="AC388" s="3">
        <v>1</v>
      </c>
      <c r="AD388" s="29" t="s">
        <v>85</v>
      </c>
      <c r="AE388" s="29"/>
      <c r="AF388" s="29"/>
    </row>
    <row r="389" spans="2:32" hidden="1" x14ac:dyDescent="0.25">
      <c r="B389" s="4">
        <v>338</v>
      </c>
      <c r="C389" s="147">
        <f t="shared" si="46"/>
        <v>46360</v>
      </c>
      <c r="D389" s="147"/>
      <c r="E389" s="147"/>
      <c r="F389" s="148">
        <f t="shared" si="48"/>
        <v>46360</v>
      </c>
      <c r="G389" s="148"/>
      <c r="H389" s="8" t="s">
        <v>442</v>
      </c>
      <c r="I389" s="31"/>
      <c r="J389" s="31"/>
      <c r="L389" s="3">
        <v>1</v>
      </c>
      <c r="M389" s="29" t="s">
        <v>85</v>
      </c>
      <c r="N389" s="29"/>
      <c r="O389" s="29"/>
      <c r="P389" s="135"/>
      <c r="Q389" s="135"/>
      <c r="T389" s="28">
        <v>338</v>
      </c>
      <c r="U389" s="147">
        <f t="shared" si="47"/>
        <v>46360</v>
      </c>
      <c r="V389" s="147"/>
      <c r="W389" s="147"/>
      <c r="X389" s="148">
        <f t="shared" si="45"/>
        <v>46360</v>
      </c>
      <c r="Y389" s="148"/>
      <c r="Z389" s="8" t="s">
        <v>443</v>
      </c>
      <c r="AA389" s="29"/>
      <c r="AB389" s="28"/>
      <c r="AC389" s="3">
        <v>2</v>
      </c>
      <c r="AD389" s="29" t="s">
        <v>86</v>
      </c>
      <c r="AE389" s="29"/>
      <c r="AF389" s="29"/>
    </row>
    <row r="390" spans="2:32" hidden="1" x14ac:dyDescent="0.25">
      <c r="B390" s="4">
        <v>339</v>
      </c>
      <c r="C390" s="147">
        <f t="shared" si="46"/>
        <v>46361</v>
      </c>
      <c r="D390" s="147"/>
      <c r="E390" s="147"/>
      <c r="F390" s="148">
        <f t="shared" si="48"/>
        <v>46361</v>
      </c>
      <c r="G390" s="148"/>
      <c r="H390" s="8" t="s">
        <v>443</v>
      </c>
      <c r="I390" s="31"/>
      <c r="J390" s="31"/>
      <c r="L390" s="3">
        <v>2</v>
      </c>
      <c r="M390" s="29" t="s">
        <v>86</v>
      </c>
      <c r="N390" s="29"/>
      <c r="O390" s="29"/>
      <c r="P390" s="135"/>
      <c r="Q390" s="135"/>
      <c r="T390" s="28">
        <v>339</v>
      </c>
      <c r="U390" s="147">
        <f t="shared" si="47"/>
        <v>46361</v>
      </c>
      <c r="V390" s="147"/>
      <c r="W390" s="147"/>
      <c r="X390" s="148">
        <f t="shared" si="45"/>
        <v>46361</v>
      </c>
      <c r="Y390" s="148"/>
      <c r="Z390" s="8" t="s">
        <v>444</v>
      </c>
      <c r="AA390" s="29"/>
      <c r="AB390" s="28"/>
      <c r="AC390" s="3">
        <v>3</v>
      </c>
      <c r="AD390" s="29" t="s">
        <v>87</v>
      </c>
      <c r="AE390" s="29"/>
      <c r="AF390" s="29"/>
    </row>
    <row r="391" spans="2:32" hidden="1" x14ac:dyDescent="0.25">
      <c r="B391" s="4">
        <v>340</v>
      </c>
      <c r="C391" s="147">
        <f t="shared" si="46"/>
        <v>46362</v>
      </c>
      <c r="D391" s="147"/>
      <c r="E391" s="147"/>
      <c r="F391" s="148">
        <f t="shared" si="48"/>
        <v>46362</v>
      </c>
      <c r="G391" s="148"/>
      <c r="H391" s="8" t="s">
        <v>444</v>
      </c>
      <c r="I391" s="30"/>
      <c r="J391" s="30"/>
      <c r="L391" s="3">
        <v>3</v>
      </c>
      <c r="M391" s="29" t="s">
        <v>87</v>
      </c>
      <c r="N391" s="29"/>
      <c r="O391" s="29"/>
      <c r="P391" s="135"/>
      <c r="Q391" s="135"/>
      <c r="T391" s="28">
        <v>340</v>
      </c>
      <c r="U391" s="147">
        <f t="shared" si="47"/>
        <v>46362</v>
      </c>
      <c r="V391" s="147"/>
      <c r="W391" s="147"/>
      <c r="X391" s="148">
        <f t="shared" si="45"/>
        <v>46362</v>
      </c>
      <c r="Y391" s="148"/>
      <c r="Z391" s="8" t="s">
        <v>445</v>
      </c>
      <c r="AA391" s="29"/>
      <c r="AB391" s="28"/>
      <c r="AC391" s="3">
        <v>4</v>
      </c>
      <c r="AD391" s="29" t="s">
        <v>88</v>
      </c>
      <c r="AE391" s="29"/>
      <c r="AF391" s="29"/>
    </row>
    <row r="392" spans="2:32" hidden="1" x14ac:dyDescent="0.25">
      <c r="B392" s="4">
        <v>341</v>
      </c>
      <c r="C392" s="147">
        <f t="shared" si="46"/>
        <v>46363</v>
      </c>
      <c r="D392" s="147"/>
      <c r="E392" s="147"/>
      <c r="F392" s="148">
        <f t="shared" si="48"/>
        <v>46363</v>
      </c>
      <c r="G392" s="148"/>
      <c r="H392" s="8" t="s">
        <v>445</v>
      </c>
      <c r="I392" s="30"/>
      <c r="J392" s="30"/>
      <c r="L392" s="3">
        <v>4</v>
      </c>
      <c r="M392" s="29" t="s">
        <v>88</v>
      </c>
      <c r="N392" s="29"/>
      <c r="O392" s="29"/>
      <c r="P392" s="135"/>
      <c r="Q392" s="135"/>
      <c r="T392" s="28">
        <v>341</v>
      </c>
      <c r="U392" s="147">
        <f t="shared" si="47"/>
        <v>46363</v>
      </c>
      <c r="V392" s="147"/>
      <c r="W392" s="147"/>
      <c r="X392" s="148">
        <f t="shared" si="45"/>
        <v>46363</v>
      </c>
      <c r="Y392" s="148"/>
      <c r="Z392" s="8" t="s">
        <v>446</v>
      </c>
      <c r="AA392" s="29"/>
      <c r="AB392" s="28"/>
      <c r="AC392" s="3">
        <v>5</v>
      </c>
      <c r="AD392" s="29" t="s">
        <v>89</v>
      </c>
      <c r="AE392" s="29"/>
      <c r="AF392" s="29"/>
    </row>
    <row r="393" spans="2:32" hidden="1" x14ac:dyDescent="0.25">
      <c r="B393" s="4">
        <v>342</v>
      </c>
      <c r="C393" s="147">
        <f t="shared" si="46"/>
        <v>46364</v>
      </c>
      <c r="D393" s="147"/>
      <c r="E393" s="147"/>
      <c r="F393" s="148">
        <f t="shared" si="48"/>
        <v>46364</v>
      </c>
      <c r="G393" s="148"/>
      <c r="H393" s="8" t="s">
        <v>446</v>
      </c>
      <c r="I393" s="30"/>
      <c r="J393" s="30"/>
      <c r="L393" s="3">
        <v>5</v>
      </c>
      <c r="M393" s="29" t="s">
        <v>89</v>
      </c>
      <c r="N393" s="29"/>
      <c r="O393" s="29"/>
      <c r="P393" s="135"/>
      <c r="Q393" s="135"/>
      <c r="T393" s="28">
        <v>342</v>
      </c>
      <c r="U393" s="147">
        <f t="shared" si="47"/>
        <v>46364</v>
      </c>
      <c r="V393" s="147"/>
      <c r="W393" s="147"/>
      <c r="X393" s="148">
        <f t="shared" si="45"/>
        <v>46364</v>
      </c>
      <c r="Y393" s="148"/>
      <c r="Z393" s="8" t="s">
        <v>447</v>
      </c>
      <c r="AA393" s="29"/>
      <c r="AB393" s="28"/>
      <c r="AC393" s="3">
        <v>6</v>
      </c>
      <c r="AD393" s="29" t="s">
        <v>90</v>
      </c>
      <c r="AE393" s="29"/>
      <c r="AF393" s="29"/>
    </row>
    <row r="394" spans="2:32" hidden="1" x14ac:dyDescent="0.25">
      <c r="B394" s="4">
        <v>343</v>
      </c>
      <c r="C394" s="147">
        <f t="shared" ref="C394:C417" si="49">C393+1</f>
        <v>46365</v>
      </c>
      <c r="D394" s="147"/>
      <c r="E394" s="147"/>
      <c r="F394" s="148">
        <f t="shared" si="48"/>
        <v>46365</v>
      </c>
      <c r="G394" s="148"/>
      <c r="H394" s="8" t="s">
        <v>447</v>
      </c>
      <c r="I394" s="30"/>
      <c r="J394" s="30"/>
      <c r="L394" s="3">
        <v>6</v>
      </c>
      <c r="M394" s="29" t="s">
        <v>90</v>
      </c>
      <c r="N394" s="29"/>
      <c r="O394" s="29"/>
      <c r="P394" s="135"/>
      <c r="Q394" s="135"/>
      <c r="T394" s="28">
        <v>343</v>
      </c>
      <c r="U394" s="147">
        <f t="shared" si="47"/>
        <v>46365</v>
      </c>
      <c r="V394" s="147"/>
      <c r="W394" s="147"/>
      <c r="X394" s="148">
        <f t="shared" si="45"/>
        <v>46365</v>
      </c>
      <c r="Y394" s="148"/>
      <c r="Z394" s="8" t="s">
        <v>448</v>
      </c>
      <c r="AA394" s="29"/>
      <c r="AB394" s="28"/>
      <c r="AC394" s="3">
        <v>7</v>
      </c>
      <c r="AD394" s="29" t="s">
        <v>84</v>
      </c>
      <c r="AE394" s="29"/>
      <c r="AF394" s="29"/>
    </row>
    <row r="395" spans="2:32" hidden="1" x14ac:dyDescent="0.25">
      <c r="B395" s="4">
        <v>344</v>
      </c>
      <c r="C395" s="147">
        <f t="shared" si="49"/>
        <v>46366</v>
      </c>
      <c r="D395" s="147"/>
      <c r="E395" s="147"/>
      <c r="F395" s="148">
        <f t="shared" si="48"/>
        <v>46366</v>
      </c>
      <c r="G395" s="148"/>
      <c r="H395" s="8" t="s">
        <v>448</v>
      </c>
      <c r="I395" s="30"/>
      <c r="J395" s="30"/>
      <c r="L395" s="3">
        <v>7</v>
      </c>
      <c r="M395" s="29" t="s">
        <v>84</v>
      </c>
      <c r="N395" s="29"/>
      <c r="O395" s="29"/>
      <c r="P395" s="135"/>
      <c r="Q395" s="135"/>
      <c r="T395" s="28">
        <v>344</v>
      </c>
      <c r="U395" s="147">
        <f t="shared" si="47"/>
        <v>46366</v>
      </c>
      <c r="V395" s="147"/>
      <c r="W395" s="147"/>
      <c r="X395" s="148">
        <f t="shared" si="45"/>
        <v>46366</v>
      </c>
      <c r="Y395" s="148"/>
      <c r="Z395" s="8" t="s">
        <v>449</v>
      </c>
      <c r="AA395" s="29"/>
      <c r="AB395" s="28"/>
      <c r="AC395" s="3">
        <v>8</v>
      </c>
      <c r="AD395" s="29" t="s">
        <v>85</v>
      </c>
      <c r="AE395" s="29"/>
      <c r="AF395" s="29"/>
    </row>
    <row r="396" spans="2:32" hidden="1" x14ac:dyDescent="0.25">
      <c r="B396" s="4">
        <v>345</v>
      </c>
      <c r="C396" s="147">
        <f t="shared" si="49"/>
        <v>46367</v>
      </c>
      <c r="D396" s="147"/>
      <c r="E396" s="147"/>
      <c r="F396" s="148">
        <f t="shared" si="48"/>
        <v>46367</v>
      </c>
      <c r="G396" s="148"/>
      <c r="H396" s="8" t="s">
        <v>449</v>
      </c>
      <c r="I396" s="30"/>
      <c r="J396" s="30"/>
      <c r="L396" s="3">
        <v>8</v>
      </c>
      <c r="M396" s="29" t="s">
        <v>85</v>
      </c>
      <c r="N396" s="29"/>
      <c r="O396" s="29"/>
      <c r="P396" s="135"/>
      <c r="Q396" s="135"/>
      <c r="T396" s="28">
        <v>345</v>
      </c>
      <c r="U396" s="147">
        <f t="shared" si="47"/>
        <v>46367</v>
      </c>
      <c r="V396" s="147"/>
      <c r="W396" s="147"/>
      <c r="X396" s="148">
        <f t="shared" si="45"/>
        <v>46367</v>
      </c>
      <c r="Y396" s="148"/>
      <c r="Z396" s="8" t="s">
        <v>450</v>
      </c>
      <c r="AA396" s="29"/>
      <c r="AB396" s="28"/>
      <c r="AC396" s="3">
        <v>9</v>
      </c>
      <c r="AD396" s="29" t="s">
        <v>86</v>
      </c>
      <c r="AE396" s="29"/>
      <c r="AF396" s="29"/>
    </row>
    <row r="397" spans="2:32" hidden="1" x14ac:dyDescent="0.25">
      <c r="B397" s="4">
        <v>346</v>
      </c>
      <c r="C397" s="147">
        <f t="shared" si="49"/>
        <v>46368</v>
      </c>
      <c r="D397" s="147"/>
      <c r="E397" s="147"/>
      <c r="F397" s="148">
        <f t="shared" si="48"/>
        <v>46368</v>
      </c>
      <c r="G397" s="148"/>
      <c r="H397" s="8" t="s">
        <v>450</v>
      </c>
      <c r="I397" s="30"/>
      <c r="J397" s="30"/>
      <c r="L397" s="3">
        <v>9</v>
      </c>
      <c r="M397" s="29" t="s">
        <v>86</v>
      </c>
      <c r="N397" s="29"/>
      <c r="O397" s="29"/>
      <c r="P397" s="135"/>
      <c r="Q397" s="135"/>
      <c r="T397" s="28">
        <v>346</v>
      </c>
      <c r="U397" s="147">
        <f t="shared" si="47"/>
        <v>46368</v>
      </c>
      <c r="V397" s="147"/>
      <c r="W397" s="147"/>
      <c r="X397" s="148">
        <f t="shared" si="45"/>
        <v>46368</v>
      </c>
      <c r="Y397" s="148"/>
      <c r="Z397" s="8" t="s">
        <v>451</v>
      </c>
      <c r="AA397" s="29"/>
      <c r="AB397" s="28"/>
      <c r="AC397" s="3">
        <v>10</v>
      </c>
      <c r="AD397" s="29" t="s">
        <v>87</v>
      </c>
      <c r="AE397" s="29"/>
      <c r="AF397" s="29"/>
    </row>
    <row r="398" spans="2:32" hidden="1" x14ac:dyDescent="0.25">
      <c r="B398" s="4">
        <v>347</v>
      </c>
      <c r="C398" s="147">
        <f t="shared" si="49"/>
        <v>46369</v>
      </c>
      <c r="D398" s="147"/>
      <c r="E398" s="147"/>
      <c r="F398" s="148">
        <f t="shared" si="48"/>
        <v>46369</v>
      </c>
      <c r="G398" s="148"/>
      <c r="H398" s="8" t="s">
        <v>451</v>
      </c>
      <c r="I398" s="30"/>
      <c r="J398" s="30"/>
      <c r="L398" s="3">
        <v>10</v>
      </c>
      <c r="M398" s="29" t="s">
        <v>87</v>
      </c>
      <c r="N398" s="29"/>
      <c r="O398" s="29"/>
      <c r="P398" s="135"/>
      <c r="Q398" s="135"/>
      <c r="T398" s="28">
        <v>347</v>
      </c>
      <c r="U398" s="147">
        <f t="shared" si="47"/>
        <v>46369</v>
      </c>
      <c r="V398" s="147"/>
      <c r="W398" s="147"/>
      <c r="X398" s="148">
        <f t="shared" si="45"/>
        <v>46369</v>
      </c>
      <c r="Y398" s="148"/>
      <c r="Z398" s="8" t="s">
        <v>452</v>
      </c>
      <c r="AA398" s="29"/>
      <c r="AB398" s="28"/>
      <c r="AC398" s="3">
        <v>11</v>
      </c>
      <c r="AD398" s="29" t="s">
        <v>88</v>
      </c>
      <c r="AE398" s="29"/>
      <c r="AF398" s="29"/>
    </row>
    <row r="399" spans="2:32" hidden="1" x14ac:dyDescent="0.25">
      <c r="B399" s="4">
        <v>348</v>
      </c>
      <c r="C399" s="147">
        <f t="shared" si="49"/>
        <v>46370</v>
      </c>
      <c r="D399" s="147"/>
      <c r="E399" s="147"/>
      <c r="F399" s="148">
        <f t="shared" si="48"/>
        <v>46370</v>
      </c>
      <c r="G399" s="148"/>
      <c r="H399" s="8" t="s">
        <v>452</v>
      </c>
      <c r="I399" s="30"/>
      <c r="J399" s="30"/>
      <c r="L399" s="3">
        <v>11</v>
      </c>
      <c r="M399" s="29" t="s">
        <v>88</v>
      </c>
      <c r="N399" s="29"/>
      <c r="O399" s="29"/>
      <c r="P399" s="135"/>
      <c r="Q399" s="135"/>
      <c r="T399" s="28">
        <v>348</v>
      </c>
      <c r="U399" s="147">
        <f t="shared" si="47"/>
        <v>46370</v>
      </c>
      <c r="V399" s="147"/>
      <c r="W399" s="147"/>
      <c r="X399" s="148">
        <f t="shared" si="45"/>
        <v>46370</v>
      </c>
      <c r="Y399" s="148"/>
      <c r="Z399" s="8" t="s">
        <v>453</v>
      </c>
      <c r="AA399" s="29"/>
      <c r="AB399" s="28"/>
      <c r="AC399" s="3">
        <v>12</v>
      </c>
      <c r="AD399" s="29" t="s">
        <v>89</v>
      </c>
      <c r="AE399" s="29"/>
      <c r="AF399" s="29"/>
    </row>
    <row r="400" spans="2:32" hidden="1" x14ac:dyDescent="0.25">
      <c r="B400" s="4">
        <v>349</v>
      </c>
      <c r="C400" s="147">
        <f t="shared" si="49"/>
        <v>46371</v>
      </c>
      <c r="D400" s="147"/>
      <c r="E400" s="147"/>
      <c r="F400" s="148">
        <f t="shared" si="48"/>
        <v>46371</v>
      </c>
      <c r="G400" s="148"/>
      <c r="H400" s="8" t="s">
        <v>453</v>
      </c>
      <c r="I400" s="30"/>
      <c r="J400" s="30"/>
      <c r="L400" s="3">
        <v>12</v>
      </c>
      <c r="M400" s="29" t="s">
        <v>89</v>
      </c>
      <c r="N400" s="29"/>
      <c r="O400" s="29"/>
      <c r="P400" s="135"/>
      <c r="Q400" s="135"/>
      <c r="T400" s="28">
        <v>349</v>
      </c>
      <c r="U400" s="147">
        <f t="shared" si="47"/>
        <v>46371</v>
      </c>
      <c r="V400" s="147"/>
      <c r="W400" s="147"/>
      <c r="X400" s="148">
        <f t="shared" si="45"/>
        <v>46371</v>
      </c>
      <c r="Y400" s="148"/>
      <c r="Z400" s="8" t="s">
        <v>454</v>
      </c>
      <c r="AA400" s="29"/>
      <c r="AB400" s="28"/>
      <c r="AC400" s="3">
        <v>13</v>
      </c>
      <c r="AD400" s="29" t="s">
        <v>90</v>
      </c>
      <c r="AE400" s="29"/>
      <c r="AF400" s="29"/>
    </row>
    <row r="401" spans="2:32" hidden="1" x14ac:dyDescent="0.25">
      <c r="B401" s="4">
        <v>350</v>
      </c>
      <c r="C401" s="147">
        <f t="shared" si="49"/>
        <v>46372</v>
      </c>
      <c r="D401" s="147"/>
      <c r="E401" s="147"/>
      <c r="F401" s="148">
        <f t="shared" si="48"/>
        <v>46372</v>
      </c>
      <c r="G401" s="148"/>
      <c r="H401" s="8" t="s">
        <v>454</v>
      </c>
      <c r="I401" s="30"/>
      <c r="J401" s="30"/>
      <c r="L401" s="3">
        <v>13</v>
      </c>
      <c r="M401" s="29" t="s">
        <v>90</v>
      </c>
      <c r="N401" s="29"/>
      <c r="O401" s="29"/>
      <c r="P401" s="135"/>
      <c r="Q401" s="135"/>
      <c r="T401" s="28">
        <v>350</v>
      </c>
      <c r="U401" s="147">
        <f t="shared" si="47"/>
        <v>46372</v>
      </c>
      <c r="V401" s="147"/>
      <c r="W401" s="147"/>
      <c r="X401" s="148">
        <f t="shared" si="45"/>
        <v>46372</v>
      </c>
      <c r="Y401" s="148"/>
      <c r="Z401" s="8" t="s">
        <v>455</v>
      </c>
      <c r="AA401" s="29"/>
      <c r="AB401" s="28"/>
      <c r="AC401" s="3">
        <v>14</v>
      </c>
      <c r="AD401" s="29" t="s">
        <v>84</v>
      </c>
      <c r="AE401" s="29"/>
      <c r="AF401" s="29"/>
    </row>
    <row r="402" spans="2:32" hidden="1" x14ac:dyDescent="0.25">
      <c r="B402" s="4">
        <v>351</v>
      </c>
      <c r="C402" s="147">
        <f t="shared" si="49"/>
        <v>46373</v>
      </c>
      <c r="D402" s="147"/>
      <c r="E402" s="147"/>
      <c r="F402" s="148">
        <f t="shared" si="48"/>
        <v>46373</v>
      </c>
      <c r="G402" s="148"/>
      <c r="H402" s="8" t="s">
        <v>455</v>
      </c>
      <c r="I402" s="30"/>
      <c r="J402" s="30"/>
      <c r="L402" s="3">
        <v>14</v>
      </c>
      <c r="M402" s="29" t="s">
        <v>84</v>
      </c>
      <c r="N402" s="29"/>
      <c r="O402" s="29"/>
      <c r="P402" s="135"/>
      <c r="Q402" s="135"/>
      <c r="T402" s="28">
        <v>351</v>
      </c>
      <c r="U402" s="147">
        <f t="shared" si="47"/>
        <v>46373</v>
      </c>
      <c r="V402" s="147"/>
      <c r="W402" s="147"/>
      <c r="X402" s="148">
        <f t="shared" si="45"/>
        <v>46373</v>
      </c>
      <c r="Y402" s="148"/>
      <c r="Z402" s="8" t="s">
        <v>456</v>
      </c>
      <c r="AA402" s="29"/>
      <c r="AB402" s="28"/>
      <c r="AC402" s="3">
        <v>15</v>
      </c>
      <c r="AD402" s="29" t="s">
        <v>85</v>
      </c>
      <c r="AE402" s="29"/>
      <c r="AF402" s="29"/>
    </row>
    <row r="403" spans="2:32" hidden="1" x14ac:dyDescent="0.25">
      <c r="B403" s="4">
        <v>352</v>
      </c>
      <c r="C403" s="147">
        <f t="shared" si="49"/>
        <v>46374</v>
      </c>
      <c r="D403" s="147"/>
      <c r="E403" s="147"/>
      <c r="F403" s="148">
        <f t="shared" si="48"/>
        <v>46374</v>
      </c>
      <c r="G403" s="148"/>
      <c r="H403" s="8" t="s">
        <v>456</v>
      </c>
      <c r="I403" s="30"/>
      <c r="J403" s="30"/>
      <c r="L403" s="3">
        <v>15</v>
      </c>
      <c r="M403" s="29" t="s">
        <v>85</v>
      </c>
      <c r="N403" s="29"/>
      <c r="O403" s="29"/>
      <c r="P403" s="135"/>
      <c r="Q403" s="135"/>
      <c r="T403" s="28">
        <v>352</v>
      </c>
      <c r="U403" s="147">
        <f t="shared" si="47"/>
        <v>46374</v>
      </c>
      <c r="V403" s="147"/>
      <c r="W403" s="147"/>
      <c r="X403" s="148">
        <f t="shared" si="45"/>
        <v>46374</v>
      </c>
      <c r="Y403" s="148"/>
      <c r="Z403" s="8" t="s">
        <v>457</v>
      </c>
      <c r="AA403" s="29"/>
      <c r="AB403" s="28"/>
      <c r="AC403" s="3">
        <v>16</v>
      </c>
      <c r="AD403" s="29" t="s">
        <v>86</v>
      </c>
      <c r="AE403" s="29"/>
      <c r="AF403" s="29"/>
    </row>
    <row r="404" spans="2:32" hidden="1" x14ac:dyDescent="0.25">
      <c r="B404" s="4">
        <v>353</v>
      </c>
      <c r="C404" s="147">
        <f t="shared" si="49"/>
        <v>46375</v>
      </c>
      <c r="D404" s="147"/>
      <c r="E404" s="147"/>
      <c r="F404" s="148">
        <f t="shared" si="48"/>
        <v>46375</v>
      </c>
      <c r="G404" s="148"/>
      <c r="H404" s="8" t="s">
        <v>457</v>
      </c>
      <c r="I404" s="30"/>
      <c r="J404" s="30"/>
      <c r="L404" s="3">
        <v>16</v>
      </c>
      <c r="M404" s="29" t="s">
        <v>86</v>
      </c>
      <c r="N404" s="29"/>
      <c r="O404" s="29"/>
      <c r="P404" s="135"/>
      <c r="Q404" s="135"/>
      <c r="T404" s="28">
        <v>353</v>
      </c>
      <c r="U404" s="147">
        <f t="shared" si="47"/>
        <v>46375</v>
      </c>
      <c r="V404" s="147"/>
      <c r="W404" s="147"/>
      <c r="X404" s="148">
        <f t="shared" si="45"/>
        <v>46375</v>
      </c>
      <c r="Y404" s="148"/>
      <c r="Z404" s="8" t="s">
        <v>458</v>
      </c>
      <c r="AA404" s="29"/>
      <c r="AB404" s="28"/>
      <c r="AC404" s="3">
        <v>17</v>
      </c>
      <c r="AD404" s="29" t="s">
        <v>87</v>
      </c>
      <c r="AE404" s="29"/>
      <c r="AF404" s="29"/>
    </row>
    <row r="405" spans="2:32" hidden="1" x14ac:dyDescent="0.25">
      <c r="B405" s="4">
        <v>354</v>
      </c>
      <c r="C405" s="147">
        <f t="shared" si="49"/>
        <v>46376</v>
      </c>
      <c r="D405" s="147"/>
      <c r="E405" s="147"/>
      <c r="F405" s="148">
        <f t="shared" si="48"/>
        <v>46376</v>
      </c>
      <c r="G405" s="148"/>
      <c r="H405" s="8" t="s">
        <v>458</v>
      </c>
      <c r="I405" s="30"/>
      <c r="J405" s="30"/>
      <c r="L405" s="3">
        <v>17</v>
      </c>
      <c r="M405" s="29" t="s">
        <v>87</v>
      </c>
      <c r="N405" s="29"/>
      <c r="O405" s="29"/>
      <c r="P405" s="135"/>
      <c r="Q405" s="135"/>
      <c r="T405" s="28">
        <v>354</v>
      </c>
      <c r="U405" s="147">
        <f t="shared" si="47"/>
        <v>46376</v>
      </c>
      <c r="V405" s="147"/>
      <c r="W405" s="147"/>
      <c r="X405" s="148">
        <f t="shared" si="45"/>
        <v>46376</v>
      </c>
      <c r="Y405" s="148"/>
      <c r="Z405" s="8" t="s">
        <v>459</v>
      </c>
      <c r="AA405" s="29"/>
      <c r="AB405" s="28"/>
      <c r="AC405" s="3">
        <v>18</v>
      </c>
      <c r="AD405" s="29" t="s">
        <v>88</v>
      </c>
      <c r="AE405" s="29"/>
      <c r="AF405" s="29"/>
    </row>
    <row r="406" spans="2:32" hidden="1" x14ac:dyDescent="0.25">
      <c r="B406" s="4">
        <v>355</v>
      </c>
      <c r="C406" s="147">
        <f t="shared" si="49"/>
        <v>46377</v>
      </c>
      <c r="D406" s="147"/>
      <c r="E406" s="147"/>
      <c r="F406" s="148">
        <f t="shared" si="48"/>
        <v>46377</v>
      </c>
      <c r="G406" s="148"/>
      <c r="H406" s="8" t="s">
        <v>459</v>
      </c>
      <c r="I406" s="30"/>
      <c r="J406" s="30"/>
      <c r="L406" s="3">
        <v>18</v>
      </c>
      <c r="M406" s="29" t="s">
        <v>88</v>
      </c>
      <c r="N406" s="29"/>
      <c r="O406" s="29"/>
      <c r="P406" s="135"/>
      <c r="Q406" s="135"/>
      <c r="T406" s="28">
        <v>355</v>
      </c>
      <c r="U406" s="147">
        <f t="shared" si="47"/>
        <v>46377</v>
      </c>
      <c r="V406" s="147"/>
      <c r="W406" s="147"/>
      <c r="X406" s="148">
        <f t="shared" si="45"/>
        <v>46377</v>
      </c>
      <c r="Y406" s="148"/>
      <c r="Z406" s="8" t="s">
        <v>460</v>
      </c>
      <c r="AA406" s="29"/>
      <c r="AB406" s="28"/>
      <c r="AC406" s="3">
        <v>19</v>
      </c>
      <c r="AD406" s="29" t="s">
        <v>89</v>
      </c>
      <c r="AE406" s="29"/>
      <c r="AF406" s="29"/>
    </row>
    <row r="407" spans="2:32" hidden="1" x14ac:dyDescent="0.25">
      <c r="B407" s="4">
        <v>356</v>
      </c>
      <c r="C407" s="147">
        <f t="shared" si="49"/>
        <v>46378</v>
      </c>
      <c r="D407" s="147"/>
      <c r="E407" s="147"/>
      <c r="F407" s="148">
        <f t="shared" si="48"/>
        <v>46378</v>
      </c>
      <c r="G407" s="148"/>
      <c r="H407" s="8" t="s">
        <v>460</v>
      </c>
      <c r="I407" s="30"/>
      <c r="J407" s="30"/>
      <c r="L407" s="3">
        <v>19</v>
      </c>
      <c r="M407" s="29" t="s">
        <v>89</v>
      </c>
      <c r="N407" s="29"/>
      <c r="O407" s="29"/>
      <c r="P407" s="135"/>
      <c r="Q407" s="135"/>
      <c r="T407" s="28">
        <v>356</v>
      </c>
      <c r="U407" s="147">
        <f t="shared" si="47"/>
        <v>46378</v>
      </c>
      <c r="V407" s="147"/>
      <c r="W407" s="147"/>
      <c r="X407" s="148">
        <f t="shared" si="45"/>
        <v>46378</v>
      </c>
      <c r="Y407" s="148"/>
      <c r="Z407" s="8" t="s">
        <v>461</v>
      </c>
      <c r="AA407" s="29"/>
      <c r="AB407" s="28"/>
      <c r="AC407" s="3">
        <v>20</v>
      </c>
      <c r="AD407" s="29" t="s">
        <v>90</v>
      </c>
      <c r="AE407" s="29"/>
      <c r="AF407" s="29"/>
    </row>
    <row r="408" spans="2:32" hidden="1" x14ac:dyDescent="0.25">
      <c r="B408" s="4">
        <v>357</v>
      </c>
      <c r="C408" s="147">
        <f t="shared" si="49"/>
        <v>46379</v>
      </c>
      <c r="D408" s="147"/>
      <c r="E408" s="147"/>
      <c r="F408" s="148">
        <f t="shared" si="48"/>
        <v>46379</v>
      </c>
      <c r="G408" s="148"/>
      <c r="H408" s="8" t="s">
        <v>461</v>
      </c>
      <c r="I408" s="30"/>
      <c r="J408" s="30"/>
      <c r="L408" s="3">
        <v>20</v>
      </c>
      <c r="M408" s="29" t="s">
        <v>90</v>
      </c>
      <c r="N408" s="29"/>
      <c r="O408" s="29"/>
      <c r="P408" s="135"/>
      <c r="Q408" s="135"/>
      <c r="T408" s="28">
        <v>357</v>
      </c>
      <c r="U408" s="147">
        <f t="shared" si="47"/>
        <v>46379</v>
      </c>
      <c r="V408" s="147"/>
      <c r="W408" s="147"/>
      <c r="X408" s="148">
        <f t="shared" si="45"/>
        <v>46379</v>
      </c>
      <c r="Y408" s="148"/>
      <c r="Z408" s="8" t="s">
        <v>462</v>
      </c>
      <c r="AA408" s="29"/>
      <c r="AB408" s="28"/>
      <c r="AC408" s="3">
        <v>21</v>
      </c>
      <c r="AD408" s="29" t="s">
        <v>84</v>
      </c>
      <c r="AE408" s="29"/>
      <c r="AF408" s="29"/>
    </row>
    <row r="409" spans="2:32" hidden="1" x14ac:dyDescent="0.25">
      <c r="B409" s="4">
        <v>358</v>
      </c>
      <c r="C409" s="147">
        <f t="shared" si="49"/>
        <v>46380</v>
      </c>
      <c r="D409" s="147"/>
      <c r="E409" s="147"/>
      <c r="F409" s="148">
        <f t="shared" si="48"/>
        <v>46380</v>
      </c>
      <c r="G409" s="148"/>
      <c r="H409" s="8" t="s">
        <v>462</v>
      </c>
      <c r="I409" s="30"/>
      <c r="J409" s="30"/>
      <c r="L409" s="3">
        <v>21</v>
      </c>
      <c r="M409" s="29" t="s">
        <v>84</v>
      </c>
      <c r="N409" s="29"/>
      <c r="O409" s="29"/>
      <c r="P409" s="135"/>
      <c r="Q409" s="135"/>
      <c r="T409" s="28">
        <v>358</v>
      </c>
      <c r="U409" s="147">
        <f t="shared" si="47"/>
        <v>46380</v>
      </c>
      <c r="V409" s="147"/>
      <c r="W409" s="147"/>
      <c r="X409" s="148">
        <f t="shared" si="45"/>
        <v>46380</v>
      </c>
      <c r="Y409" s="148"/>
      <c r="Z409" s="8" t="s">
        <v>463</v>
      </c>
      <c r="AA409" s="29"/>
      <c r="AB409" s="28"/>
      <c r="AC409" s="3">
        <v>22</v>
      </c>
      <c r="AD409" s="29" t="s">
        <v>85</v>
      </c>
      <c r="AE409" s="29"/>
      <c r="AF409" s="29"/>
    </row>
    <row r="410" spans="2:32" hidden="1" x14ac:dyDescent="0.25">
      <c r="B410" s="4">
        <v>359</v>
      </c>
      <c r="C410" s="147">
        <f t="shared" si="49"/>
        <v>46381</v>
      </c>
      <c r="D410" s="147"/>
      <c r="E410" s="147"/>
      <c r="F410" s="148">
        <f t="shared" si="48"/>
        <v>46381</v>
      </c>
      <c r="G410" s="148"/>
      <c r="H410" s="8" t="s">
        <v>463</v>
      </c>
      <c r="I410" s="30"/>
      <c r="J410" s="30"/>
      <c r="L410" s="3">
        <v>22</v>
      </c>
      <c r="M410" s="29" t="s">
        <v>85</v>
      </c>
      <c r="N410" s="29"/>
      <c r="O410" s="29"/>
      <c r="P410" s="135"/>
      <c r="Q410" s="135"/>
      <c r="T410" s="28">
        <v>359</v>
      </c>
      <c r="U410" s="147">
        <f t="shared" si="47"/>
        <v>46381</v>
      </c>
      <c r="V410" s="147"/>
      <c r="W410" s="147"/>
      <c r="X410" s="148">
        <f t="shared" si="45"/>
        <v>46381</v>
      </c>
      <c r="Y410" s="148"/>
      <c r="Z410" s="8" t="s">
        <v>464</v>
      </c>
      <c r="AA410" s="29"/>
      <c r="AB410" s="28"/>
      <c r="AC410" s="3">
        <v>23</v>
      </c>
      <c r="AD410" s="29" t="s">
        <v>86</v>
      </c>
      <c r="AE410" s="29"/>
      <c r="AF410" s="29"/>
    </row>
    <row r="411" spans="2:32" hidden="1" x14ac:dyDescent="0.25">
      <c r="B411" s="4">
        <v>360</v>
      </c>
      <c r="C411" s="147">
        <f t="shared" si="49"/>
        <v>46382</v>
      </c>
      <c r="D411" s="147"/>
      <c r="E411" s="147"/>
      <c r="F411" s="148">
        <f t="shared" si="48"/>
        <v>46382</v>
      </c>
      <c r="G411" s="148"/>
      <c r="H411" s="8" t="s">
        <v>464</v>
      </c>
      <c r="I411" s="30"/>
      <c r="J411" s="30"/>
      <c r="L411" s="3">
        <v>23</v>
      </c>
      <c r="M411" s="29" t="s">
        <v>86</v>
      </c>
      <c r="N411" s="29"/>
      <c r="O411" s="29"/>
      <c r="P411" s="135"/>
      <c r="Q411" s="135"/>
      <c r="T411" s="28">
        <v>360</v>
      </c>
      <c r="U411" s="147">
        <f t="shared" si="47"/>
        <v>46382</v>
      </c>
      <c r="V411" s="147"/>
      <c r="W411" s="147"/>
      <c r="X411" s="148">
        <f t="shared" si="45"/>
        <v>46382</v>
      </c>
      <c r="Y411" s="148"/>
      <c r="Z411" s="8" t="s">
        <v>465</v>
      </c>
      <c r="AA411" s="29"/>
      <c r="AB411" s="28"/>
      <c r="AC411" s="3">
        <v>24</v>
      </c>
      <c r="AD411" s="29" t="s">
        <v>87</v>
      </c>
      <c r="AE411" s="29"/>
      <c r="AF411" s="29"/>
    </row>
    <row r="412" spans="2:32" hidden="1" x14ac:dyDescent="0.25">
      <c r="B412" s="4">
        <v>361</v>
      </c>
      <c r="C412" s="147">
        <f t="shared" si="49"/>
        <v>46383</v>
      </c>
      <c r="D412" s="147"/>
      <c r="E412" s="147"/>
      <c r="F412" s="148">
        <f t="shared" si="48"/>
        <v>46383</v>
      </c>
      <c r="G412" s="148"/>
      <c r="H412" s="8" t="s">
        <v>465</v>
      </c>
      <c r="I412" s="30"/>
      <c r="J412" s="30"/>
      <c r="L412" s="3">
        <v>24</v>
      </c>
      <c r="M412" s="29" t="s">
        <v>87</v>
      </c>
      <c r="N412" s="29"/>
      <c r="O412" s="29"/>
      <c r="P412" s="135"/>
      <c r="Q412" s="135"/>
      <c r="T412" s="28">
        <v>361</v>
      </c>
      <c r="U412" s="147">
        <f t="shared" si="47"/>
        <v>46383</v>
      </c>
      <c r="V412" s="147"/>
      <c r="W412" s="147"/>
      <c r="X412" s="148">
        <f t="shared" si="45"/>
        <v>46383</v>
      </c>
      <c r="Y412" s="148"/>
      <c r="Z412" s="8" t="s">
        <v>466</v>
      </c>
      <c r="AA412" s="29"/>
      <c r="AB412" s="28"/>
      <c r="AC412" s="3">
        <v>25</v>
      </c>
      <c r="AD412" s="29" t="s">
        <v>88</v>
      </c>
      <c r="AE412" s="29"/>
      <c r="AF412" s="29"/>
    </row>
    <row r="413" spans="2:32" hidden="1" x14ac:dyDescent="0.25">
      <c r="B413" s="4">
        <v>362</v>
      </c>
      <c r="C413" s="147">
        <f t="shared" si="49"/>
        <v>46384</v>
      </c>
      <c r="D413" s="147"/>
      <c r="E413" s="147"/>
      <c r="F413" s="148">
        <f t="shared" si="48"/>
        <v>46384</v>
      </c>
      <c r="G413" s="148"/>
      <c r="H413" s="8" t="s">
        <v>466</v>
      </c>
      <c r="I413" s="30"/>
      <c r="J413" s="30"/>
      <c r="L413" s="3">
        <v>25</v>
      </c>
      <c r="M413" s="29" t="s">
        <v>88</v>
      </c>
      <c r="N413" s="29"/>
      <c r="O413" s="29"/>
      <c r="P413" s="135"/>
      <c r="Q413" s="135"/>
      <c r="T413" s="28">
        <v>362</v>
      </c>
      <c r="U413" s="147">
        <f t="shared" si="47"/>
        <v>46384</v>
      </c>
      <c r="V413" s="147"/>
      <c r="W413" s="147"/>
      <c r="X413" s="148">
        <f t="shared" si="45"/>
        <v>46384</v>
      </c>
      <c r="Y413" s="148"/>
      <c r="Z413" s="8" t="s">
        <v>467</v>
      </c>
      <c r="AA413" s="29"/>
      <c r="AB413" s="28"/>
      <c r="AC413" s="3">
        <v>26</v>
      </c>
      <c r="AD413" s="29" t="s">
        <v>89</v>
      </c>
      <c r="AE413" s="29"/>
      <c r="AF413" s="29"/>
    </row>
    <row r="414" spans="2:32" hidden="1" x14ac:dyDescent="0.25">
      <c r="B414" s="4">
        <v>363</v>
      </c>
      <c r="C414" s="147">
        <f t="shared" si="49"/>
        <v>46385</v>
      </c>
      <c r="D414" s="147"/>
      <c r="E414" s="147"/>
      <c r="F414" s="148">
        <f t="shared" si="48"/>
        <v>46385</v>
      </c>
      <c r="G414" s="148"/>
      <c r="H414" s="8" t="s">
        <v>467</v>
      </c>
      <c r="I414" s="30"/>
      <c r="J414" s="30"/>
      <c r="L414" s="3">
        <v>26</v>
      </c>
      <c r="M414" s="29" t="s">
        <v>89</v>
      </c>
      <c r="N414" s="29"/>
      <c r="O414" s="29"/>
      <c r="P414" s="135"/>
      <c r="Q414" s="135"/>
      <c r="T414" s="28">
        <v>363</v>
      </c>
      <c r="U414" s="147">
        <f t="shared" si="47"/>
        <v>46385</v>
      </c>
      <c r="V414" s="147"/>
      <c r="W414" s="147"/>
      <c r="X414" s="148">
        <f t="shared" si="45"/>
        <v>46385</v>
      </c>
      <c r="Y414" s="148"/>
      <c r="Z414" s="8" t="s">
        <v>468</v>
      </c>
      <c r="AA414" s="29"/>
      <c r="AB414" s="28"/>
      <c r="AC414" s="3">
        <v>27</v>
      </c>
      <c r="AD414" s="150" t="s">
        <v>90</v>
      </c>
      <c r="AE414" s="150"/>
      <c r="AF414" s="150"/>
    </row>
    <row r="415" spans="2:32" hidden="1" x14ac:dyDescent="0.25">
      <c r="B415" s="4">
        <v>364</v>
      </c>
      <c r="C415" s="147">
        <f t="shared" si="49"/>
        <v>46386</v>
      </c>
      <c r="D415" s="147"/>
      <c r="E415" s="147"/>
      <c r="F415" s="148">
        <f t="shared" si="48"/>
        <v>46386</v>
      </c>
      <c r="G415" s="148"/>
      <c r="H415" s="8" t="s">
        <v>468</v>
      </c>
      <c r="I415" s="30"/>
      <c r="J415" s="30"/>
      <c r="L415" s="3">
        <v>27</v>
      </c>
      <c r="M415" s="150" t="s">
        <v>90</v>
      </c>
      <c r="N415" s="150"/>
      <c r="O415" s="150"/>
      <c r="P415" s="135"/>
      <c r="Q415" s="135"/>
      <c r="T415" s="28">
        <v>364</v>
      </c>
      <c r="U415" s="147">
        <f t="shared" si="47"/>
        <v>46386</v>
      </c>
      <c r="V415" s="147"/>
      <c r="W415" s="147"/>
      <c r="X415" s="148">
        <f t="shared" si="45"/>
        <v>46386</v>
      </c>
      <c r="Y415" s="148"/>
      <c r="Z415" s="8" t="s">
        <v>469</v>
      </c>
      <c r="AA415" s="29"/>
      <c r="AB415" s="28"/>
      <c r="AC415" s="3">
        <v>28</v>
      </c>
      <c r="AD415" s="29" t="s">
        <v>84</v>
      </c>
    </row>
    <row r="416" spans="2:32" hidden="1" x14ac:dyDescent="0.25">
      <c r="B416" s="4">
        <v>365</v>
      </c>
      <c r="C416" s="147">
        <f t="shared" si="49"/>
        <v>46387</v>
      </c>
      <c r="D416" s="147"/>
      <c r="E416" s="147"/>
      <c r="F416" s="148">
        <f t="shared" si="48"/>
        <v>46387</v>
      </c>
      <c r="G416" s="148"/>
      <c r="H416" s="8" t="s">
        <v>469</v>
      </c>
      <c r="I416" s="30"/>
      <c r="J416" s="30"/>
      <c r="L416" s="3">
        <v>28</v>
      </c>
      <c r="M416" s="29" t="s">
        <v>84</v>
      </c>
      <c r="P416" s="135"/>
      <c r="Q416" s="135"/>
      <c r="T416" s="28">
        <v>365</v>
      </c>
      <c r="U416" s="147">
        <f t="shared" si="47"/>
        <v>46387</v>
      </c>
      <c r="V416" s="147"/>
      <c r="W416" s="147"/>
      <c r="X416" s="148">
        <f t="shared" si="45"/>
        <v>46387</v>
      </c>
      <c r="Y416" s="148"/>
      <c r="Z416" s="8" t="s">
        <v>470</v>
      </c>
      <c r="AA416" s="29"/>
      <c r="AB416" s="28"/>
      <c r="AC416" s="3">
        <v>29</v>
      </c>
      <c r="AD416" s="150" t="s">
        <v>91</v>
      </c>
      <c r="AE416" s="150"/>
      <c r="AF416" s="150"/>
    </row>
    <row r="417" spans="2:37" hidden="1" x14ac:dyDescent="0.25">
      <c r="B417" s="4">
        <v>366</v>
      </c>
      <c r="C417" s="147">
        <f t="shared" si="49"/>
        <v>46388</v>
      </c>
      <c r="D417" s="147"/>
      <c r="E417" s="147"/>
      <c r="F417" s="148">
        <f t="shared" si="48"/>
        <v>46388</v>
      </c>
      <c r="G417" s="148"/>
      <c r="H417" s="8" t="s">
        <v>470</v>
      </c>
      <c r="I417" s="30"/>
      <c r="J417" s="30"/>
      <c r="L417" s="3">
        <v>29</v>
      </c>
      <c r="M417" s="150" t="s">
        <v>91</v>
      </c>
      <c r="N417" s="150"/>
      <c r="O417" s="150"/>
      <c r="P417" s="135"/>
      <c r="Q417" s="135"/>
      <c r="U417" s="147"/>
      <c r="V417" s="147"/>
      <c r="W417" s="147"/>
      <c r="X417" s="148"/>
      <c r="Y417" s="148"/>
      <c r="AA417" s="29"/>
      <c r="AB417" s="28"/>
      <c r="AD417" s="150"/>
      <c r="AE417" s="150"/>
      <c r="AF417" s="150"/>
    </row>
    <row r="418" spans="2:37" hidden="1" x14ac:dyDescent="0.25">
      <c r="C418" s="147"/>
      <c r="D418" s="147"/>
      <c r="E418" s="147"/>
      <c r="F418" s="148"/>
      <c r="G418" s="148"/>
      <c r="I418" s="30"/>
      <c r="J418" s="30"/>
      <c r="P418" s="135"/>
      <c r="Q418" s="135"/>
      <c r="Z418" s="8"/>
      <c r="AD418" s="150"/>
      <c r="AE418" s="150"/>
      <c r="AF418" s="150"/>
    </row>
    <row r="419" spans="2:37" hidden="1" x14ac:dyDescent="0.25">
      <c r="D419" s="159"/>
      <c r="E419" s="159"/>
      <c r="F419" s="159"/>
      <c r="G419" s="159"/>
      <c r="H419" s="8"/>
      <c r="I419" s="30"/>
      <c r="J419" s="30"/>
      <c r="O419" s="60"/>
      <c r="AD419" s="150"/>
      <c r="AE419" s="150"/>
      <c r="AF419" s="150"/>
    </row>
    <row r="420" spans="2:37" hidden="1" x14ac:dyDescent="0.25">
      <c r="D420" s="153">
        <f>WEEKDAY(M38,1)</f>
        <v>7</v>
      </c>
      <c r="E420" s="153"/>
      <c r="F420" s="153"/>
      <c r="G420" s="153"/>
      <c r="H420" s="153"/>
      <c r="I420" s="153"/>
      <c r="J420" s="153"/>
      <c r="K420" s="153"/>
      <c r="AD420" s="150"/>
      <c r="AE420" s="150"/>
      <c r="AF420" s="150"/>
    </row>
    <row r="421" spans="2:37" hidden="1" x14ac:dyDescent="0.25">
      <c r="D421">
        <v>1</v>
      </c>
      <c r="E421" t="s">
        <v>20</v>
      </c>
      <c r="L421" s="157">
        <f ca="1">TODAY()</f>
        <v>46173</v>
      </c>
      <c r="M421" s="157"/>
      <c r="N421" s="157"/>
      <c r="O421" s="157"/>
      <c r="AD421" s="150"/>
      <c r="AE421" s="150"/>
      <c r="AF421" s="150"/>
      <c r="AH421" s="64"/>
    </row>
    <row r="422" spans="2:37" hidden="1" x14ac:dyDescent="0.25">
      <c r="D422">
        <v>2</v>
      </c>
      <c r="E422" s="150" t="s">
        <v>21</v>
      </c>
      <c r="F422" s="154"/>
      <c r="G422" s="154"/>
      <c r="H422" s="28"/>
      <c r="I422" s="28"/>
      <c r="J422" s="28"/>
      <c r="L422" s="158">
        <f ca="1">EOMONTH(L421,-MONTH(L421))</f>
        <v>46022</v>
      </c>
      <c r="M422" s="158"/>
      <c r="N422" s="158"/>
      <c r="O422" s="158"/>
      <c r="AD422" s="150"/>
      <c r="AE422" s="150"/>
      <c r="AF422" s="150"/>
      <c r="AH422" s="63"/>
      <c r="AI422" s="63"/>
      <c r="AJ422" s="63"/>
      <c r="AK422" s="63"/>
    </row>
    <row r="423" spans="2:37" hidden="1" x14ac:dyDescent="0.25">
      <c r="D423">
        <v>3</v>
      </c>
      <c r="E423" s="29" t="s">
        <v>22</v>
      </c>
      <c r="F423" s="61"/>
      <c r="G423" s="61"/>
      <c r="H423" s="28"/>
      <c r="I423" s="28"/>
      <c r="J423" s="28"/>
      <c r="L423" s="153">
        <f ca="1">L421-L422</f>
        <v>151</v>
      </c>
      <c r="M423" s="153"/>
      <c r="N423" s="153"/>
      <c r="O423" s="153"/>
      <c r="AD423" s="150"/>
      <c r="AE423" s="150"/>
      <c r="AF423" s="150"/>
      <c r="AH423" s="3"/>
    </row>
    <row r="424" spans="2:37" hidden="1" x14ac:dyDescent="0.25">
      <c r="D424">
        <v>4</v>
      </c>
      <c r="E424" s="29" t="s">
        <v>23</v>
      </c>
      <c r="F424" s="61"/>
      <c r="G424" s="61"/>
      <c r="AD424" s="150"/>
      <c r="AE424" s="150"/>
      <c r="AF424" s="150"/>
    </row>
    <row r="425" spans="2:37" hidden="1" x14ac:dyDescent="0.25">
      <c r="D425">
        <v>5</v>
      </c>
      <c r="E425" s="29" t="s">
        <v>24</v>
      </c>
      <c r="F425" s="61"/>
      <c r="G425" s="61"/>
      <c r="AD425" s="150"/>
      <c r="AE425" s="150"/>
      <c r="AF425" s="150"/>
    </row>
    <row r="426" spans="2:37" hidden="1" x14ac:dyDescent="0.25">
      <c r="D426">
        <v>6</v>
      </c>
      <c r="E426" s="29" t="s">
        <v>25</v>
      </c>
      <c r="F426" s="61"/>
      <c r="G426" s="61"/>
      <c r="R426" t="s">
        <v>27</v>
      </c>
      <c r="U426" s="156" t="s">
        <v>28</v>
      </c>
      <c r="V426" s="156" t="s">
        <v>28</v>
      </c>
      <c r="W426" s="156"/>
      <c r="X426" s="156"/>
      <c r="AD426" s="150"/>
      <c r="AE426" s="150"/>
      <c r="AF426" s="150"/>
    </row>
    <row r="427" spans="2:37" hidden="1" x14ac:dyDescent="0.25">
      <c r="D427">
        <v>7</v>
      </c>
      <c r="E427" s="29" t="s">
        <v>26</v>
      </c>
      <c r="F427" s="61"/>
      <c r="G427" s="61"/>
      <c r="Q427" s="156" t="str">
        <f>_xlfn.XLOOKUP($M$38,$F$52:$F$417,H52:H417,FALSE)</f>
        <v>Marto 24,</v>
      </c>
      <c r="R427" s="156"/>
      <c r="S427" s="156"/>
      <c r="T427" s="156"/>
      <c r="U427" s="156" t="str">
        <f>_xlfn.XLOOKUP($M$38,$X$52:$X$416,Z52:Z416,FALSE)</f>
        <v>Marto 24,</v>
      </c>
      <c r="V427" s="156"/>
      <c r="W427" s="156"/>
      <c r="X427" s="156"/>
      <c r="AD427" s="150"/>
      <c r="AE427" s="150"/>
      <c r="AF427" s="150"/>
    </row>
    <row r="428" spans="2:37" hidden="1" x14ac:dyDescent="0.25">
      <c r="AD428" s="150"/>
      <c r="AE428" s="150"/>
      <c r="AF428" s="150"/>
    </row>
    <row r="429" spans="2:37" hidden="1" x14ac:dyDescent="0.25">
      <c r="K429" s="4"/>
      <c r="P429"/>
      <c r="AD429" s="150"/>
      <c r="AE429" s="150"/>
      <c r="AF429" s="150"/>
    </row>
    <row r="430" spans="2:37" hidden="1" x14ac:dyDescent="0.25">
      <c r="F430" s="28"/>
      <c r="G430" s="28"/>
      <c r="H430" s="28"/>
      <c r="AD430" s="150"/>
      <c r="AE430" s="150"/>
      <c r="AF430" s="150"/>
    </row>
    <row r="431" spans="2:37" hidden="1" x14ac:dyDescent="0.25">
      <c r="P431" s="4" t="s">
        <v>484</v>
      </c>
      <c r="Q431" s="153" t="str">
        <f ca="1">_xlfn.XLOOKUP($V$4,$H$52:$H$417,M52:M417,FALSE)</f>
        <v>Jaŭdo</v>
      </c>
      <c r="R431" s="153"/>
      <c r="S431" s="153"/>
      <c r="T431" s="153"/>
      <c r="U431" s="153" t="str">
        <f ca="1">_xlfn.XLOOKUP($V$4,$Z$52:$Z$416,AD52:AD416,FALSE)</f>
        <v>Jaŭdo</v>
      </c>
      <c r="V431" s="153"/>
      <c r="W431" s="153"/>
      <c r="X431" s="153"/>
      <c r="Y431" s="65"/>
      <c r="Z431" t="str">
        <f ca="1">_xlfn.XLOOKUP($V$4,$H$52:$H$417,M52:M417,FALSE)</f>
        <v>Jaŭdo</v>
      </c>
      <c r="AD431" s="150"/>
      <c r="AE431" s="150"/>
      <c r="AF431" s="150"/>
    </row>
    <row r="432" spans="2:37" hidden="1" x14ac:dyDescent="0.25">
      <c r="D432" s="9"/>
      <c r="E432" s="9"/>
      <c r="F432" s="9"/>
      <c r="G432" s="9"/>
      <c r="P432" s="126" t="s">
        <v>485</v>
      </c>
      <c r="Q432" s="153" t="str">
        <f>_xlfn.XLOOKUP($U$38,$H$52:$H$417,M52:M417,FALSE)</f>
        <v>Merkredo</v>
      </c>
      <c r="R432" s="153"/>
      <c r="S432" s="153"/>
      <c r="T432" s="153"/>
      <c r="U432" s="153" t="str">
        <f>_xlfn.XLOOKUP($U$38,$Z$52:$Z$416,AD52:AD416,FALSE)</f>
        <v>Merkredo</v>
      </c>
      <c r="V432" s="153"/>
      <c r="W432" s="153"/>
      <c r="X432" s="153"/>
      <c r="AD432" s="150"/>
      <c r="AE432" s="150"/>
      <c r="AF432" s="150"/>
    </row>
    <row r="433" spans="4:32" hidden="1" x14ac:dyDescent="0.25">
      <c r="D433" s="9"/>
      <c r="E433" s="9"/>
      <c r="F433" s="9"/>
      <c r="G433" s="9"/>
      <c r="AD433" s="150"/>
      <c r="AE433" s="150"/>
      <c r="AF433" s="150"/>
    </row>
    <row r="434" spans="4:32" hidden="1" x14ac:dyDescent="0.25">
      <c r="D434" s="9"/>
      <c r="E434" s="9"/>
      <c r="F434" s="9"/>
      <c r="G434" s="9"/>
      <c r="AD434" s="150"/>
      <c r="AE434" s="150"/>
      <c r="AF434" s="150"/>
    </row>
    <row r="435" spans="4:32" hidden="1" x14ac:dyDescent="0.25">
      <c r="D435" s="9"/>
      <c r="E435" s="9"/>
      <c r="F435" s="9"/>
      <c r="G435" s="9"/>
      <c r="AD435" s="150"/>
      <c r="AE435" s="150"/>
      <c r="AF435" s="150"/>
    </row>
    <row r="436" spans="4:32" x14ac:dyDescent="0.25">
      <c r="D436" s="9"/>
      <c r="E436" s="9"/>
      <c r="F436" s="9"/>
      <c r="G436" s="9"/>
      <c r="AD436" s="150"/>
      <c r="AE436" s="150"/>
      <c r="AF436" s="150"/>
    </row>
    <row r="437" spans="4:32" ht="16.2" customHeight="1" x14ac:dyDescent="0.25">
      <c r="D437" s="9"/>
      <c r="E437" s="9"/>
      <c r="F437" s="9"/>
      <c r="G437" s="9"/>
      <c r="AD437" s="150"/>
      <c r="AE437" s="150"/>
      <c r="AF437" s="150"/>
    </row>
    <row r="438" spans="4:32" x14ac:dyDescent="0.25">
      <c r="D438" s="9"/>
      <c r="E438" s="9"/>
      <c r="F438" s="9"/>
      <c r="G438" s="9"/>
      <c r="AD438" s="150"/>
      <c r="AE438" s="150"/>
      <c r="AF438" s="150"/>
    </row>
    <row r="439" spans="4:32" x14ac:dyDescent="0.25">
      <c r="D439" s="9"/>
      <c r="E439" s="9"/>
      <c r="F439" s="9"/>
      <c r="G439" s="9"/>
      <c r="AD439" s="150"/>
      <c r="AE439" s="150"/>
      <c r="AF439" s="150"/>
    </row>
    <row r="440" spans="4:32" x14ac:dyDescent="0.25">
      <c r="D440" s="9"/>
      <c r="E440" s="9"/>
      <c r="F440" s="9"/>
      <c r="G440" s="9"/>
      <c r="AD440" s="150"/>
      <c r="AE440" s="150"/>
      <c r="AF440" s="150"/>
    </row>
    <row r="441" spans="4:32" x14ac:dyDescent="0.25">
      <c r="D441" s="9"/>
      <c r="E441" s="9"/>
      <c r="F441" s="9"/>
      <c r="G441" s="9"/>
      <c r="AD441" s="150"/>
      <c r="AE441" s="150"/>
      <c r="AF441" s="150"/>
    </row>
    <row r="442" spans="4:32" x14ac:dyDescent="0.25">
      <c r="D442" s="9"/>
      <c r="E442" s="9"/>
      <c r="F442" s="9"/>
      <c r="G442" s="9"/>
      <c r="AD442" s="150"/>
      <c r="AE442" s="150"/>
      <c r="AF442" s="150"/>
    </row>
    <row r="443" spans="4:32" x14ac:dyDescent="0.25">
      <c r="D443" s="9"/>
      <c r="E443" s="9"/>
      <c r="F443" s="9"/>
      <c r="G443" s="9"/>
      <c r="AD443" s="150"/>
      <c r="AE443" s="150"/>
      <c r="AF443" s="150"/>
    </row>
    <row r="444" spans="4:32" x14ac:dyDescent="0.25">
      <c r="D444" s="9"/>
      <c r="E444" s="9"/>
      <c r="F444" s="9"/>
      <c r="G444" s="9"/>
      <c r="AD444" s="155"/>
      <c r="AE444" s="155"/>
      <c r="AF444" s="155"/>
    </row>
    <row r="445" spans="4:32" x14ac:dyDescent="0.25">
      <c r="D445" s="9"/>
      <c r="E445" s="9"/>
      <c r="F445" s="9"/>
      <c r="G445" s="9"/>
      <c r="AD445" s="7"/>
    </row>
    <row r="446" spans="4:32" x14ac:dyDescent="0.25">
      <c r="D446" s="9"/>
      <c r="E446" s="9"/>
      <c r="F446" s="9"/>
      <c r="G446" s="9"/>
    </row>
    <row r="447" spans="4:32" x14ac:dyDescent="0.25">
      <c r="D447" s="9"/>
      <c r="E447" s="9"/>
      <c r="F447" s="9"/>
      <c r="G447" s="9"/>
    </row>
    <row r="448" spans="4:32" x14ac:dyDescent="0.25">
      <c r="D448" s="9"/>
      <c r="E448" s="9"/>
      <c r="F448" s="9"/>
      <c r="G448" s="9"/>
    </row>
    <row r="449" spans="4:7" x14ac:dyDescent="0.25">
      <c r="D449" s="9"/>
      <c r="E449" s="9"/>
      <c r="F449" s="9"/>
      <c r="G449" s="9"/>
    </row>
    <row r="450" spans="4:7" x14ac:dyDescent="0.25">
      <c r="D450" s="9"/>
      <c r="E450" s="9"/>
      <c r="F450" s="9"/>
      <c r="G450" s="9"/>
    </row>
    <row r="451" spans="4:7" x14ac:dyDescent="0.25">
      <c r="D451" s="9"/>
      <c r="E451" s="9"/>
      <c r="F451" s="9"/>
      <c r="G451" s="9"/>
    </row>
    <row r="452" spans="4:7" x14ac:dyDescent="0.25">
      <c r="D452" s="9"/>
      <c r="E452" s="9"/>
      <c r="F452" s="9"/>
      <c r="G452" s="9"/>
    </row>
    <row r="453" spans="4:7" x14ac:dyDescent="0.25">
      <c r="D453" s="9"/>
      <c r="E453" s="9"/>
      <c r="F453" s="9"/>
      <c r="G453" s="9"/>
    </row>
    <row r="454" spans="4:7" x14ac:dyDescent="0.25">
      <c r="D454" s="9"/>
      <c r="E454" s="9"/>
      <c r="F454" s="9"/>
      <c r="G454" s="9"/>
    </row>
    <row r="455" spans="4:7" x14ac:dyDescent="0.25">
      <c r="D455" s="9"/>
      <c r="E455" s="9"/>
      <c r="F455" s="9"/>
      <c r="G455" s="9"/>
    </row>
    <row r="456" spans="4:7" x14ac:dyDescent="0.25">
      <c r="D456" s="9"/>
      <c r="E456" s="9"/>
      <c r="F456" s="9"/>
      <c r="G456" s="9"/>
    </row>
    <row r="457" spans="4:7" x14ac:dyDescent="0.25">
      <c r="D457" s="9"/>
      <c r="E457" s="9"/>
      <c r="F457" s="9"/>
      <c r="G457" s="9"/>
    </row>
    <row r="458" spans="4:7" x14ac:dyDescent="0.25">
      <c r="D458" s="9"/>
      <c r="E458" s="9"/>
      <c r="F458" s="9"/>
      <c r="G458" s="9"/>
    </row>
    <row r="459" spans="4:7" x14ac:dyDescent="0.25">
      <c r="D459" s="9"/>
      <c r="E459" s="9"/>
      <c r="F459" s="9"/>
      <c r="G459" s="9"/>
    </row>
    <row r="460" spans="4:7" x14ac:dyDescent="0.25">
      <c r="D460" s="9"/>
      <c r="E460" s="9"/>
      <c r="F460" s="9"/>
      <c r="G460" s="9"/>
    </row>
    <row r="461" spans="4:7" x14ac:dyDescent="0.25">
      <c r="D461" s="9"/>
      <c r="E461" s="9"/>
      <c r="F461" s="9"/>
      <c r="G461" s="9"/>
    </row>
    <row r="462" spans="4:7" x14ac:dyDescent="0.25">
      <c r="D462" s="9"/>
      <c r="E462" s="9"/>
      <c r="F462" s="9"/>
      <c r="G462" s="9"/>
    </row>
    <row r="463" spans="4:7" x14ac:dyDescent="0.25">
      <c r="D463" s="9"/>
      <c r="E463" s="9"/>
      <c r="F463" s="9"/>
      <c r="G463" s="9"/>
    </row>
    <row r="464" spans="4:7" x14ac:dyDescent="0.25">
      <c r="D464" s="9"/>
      <c r="E464" s="9"/>
      <c r="F464" s="9"/>
      <c r="G464" s="9"/>
    </row>
    <row r="465" spans="4:7" x14ac:dyDescent="0.25">
      <c r="D465" s="9"/>
      <c r="E465" s="9"/>
      <c r="F465" s="9"/>
      <c r="G465" s="9"/>
    </row>
    <row r="466" spans="4:7" x14ac:dyDescent="0.25">
      <c r="D466" s="9"/>
      <c r="E466" s="9"/>
      <c r="F466" s="9"/>
      <c r="G466" s="9"/>
    </row>
    <row r="467" spans="4:7" x14ac:dyDescent="0.25">
      <c r="D467" s="9"/>
      <c r="E467" s="9"/>
      <c r="F467" s="9"/>
      <c r="G467" s="9"/>
    </row>
    <row r="468" spans="4:7" x14ac:dyDescent="0.25">
      <c r="D468" s="9"/>
      <c r="E468" s="9"/>
      <c r="F468" s="9"/>
      <c r="G468" s="9"/>
    </row>
    <row r="469" spans="4:7" x14ac:dyDescent="0.25">
      <c r="D469" s="9"/>
      <c r="E469" s="9"/>
      <c r="F469" s="9"/>
      <c r="G469" s="9"/>
    </row>
    <row r="470" spans="4:7" x14ac:dyDescent="0.25">
      <c r="D470" s="9"/>
      <c r="E470" s="9"/>
      <c r="F470" s="9"/>
      <c r="G470" s="9"/>
    </row>
    <row r="471" spans="4:7" x14ac:dyDescent="0.25">
      <c r="D471" s="9"/>
      <c r="E471" s="9"/>
      <c r="F471" s="9"/>
      <c r="G471" s="9"/>
    </row>
    <row r="472" spans="4:7" x14ac:dyDescent="0.25">
      <c r="D472" s="9"/>
      <c r="E472" s="9"/>
      <c r="F472" s="9"/>
      <c r="G472" s="9"/>
    </row>
    <row r="473" spans="4:7" x14ac:dyDescent="0.25">
      <c r="D473" s="9"/>
      <c r="E473" s="9"/>
      <c r="F473" s="9"/>
      <c r="G473" s="9"/>
    </row>
    <row r="474" spans="4:7" x14ac:dyDescent="0.25">
      <c r="D474" s="9"/>
      <c r="E474" s="9"/>
      <c r="F474" s="9"/>
      <c r="G474" s="9"/>
    </row>
    <row r="475" spans="4:7" x14ac:dyDescent="0.25">
      <c r="D475" s="9"/>
      <c r="E475" s="9"/>
      <c r="F475" s="9"/>
      <c r="G475" s="9"/>
    </row>
    <row r="476" spans="4:7" x14ac:dyDescent="0.25">
      <c r="D476" s="9"/>
      <c r="E476" s="9"/>
      <c r="F476" s="9"/>
      <c r="G476" s="9"/>
    </row>
    <row r="477" spans="4:7" x14ac:dyDescent="0.25">
      <c r="D477" s="9"/>
      <c r="E477" s="9"/>
      <c r="F477" s="9"/>
      <c r="G477" s="9"/>
    </row>
    <row r="478" spans="4:7" x14ac:dyDescent="0.25">
      <c r="D478" s="9"/>
      <c r="E478" s="9"/>
      <c r="F478" s="9"/>
      <c r="G478" s="9"/>
    </row>
    <row r="479" spans="4:7" x14ac:dyDescent="0.25">
      <c r="D479" s="9"/>
      <c r="E479" s="9"/>
      <c r="F479" s="9"/>
      <c r="G479" s="9"/>
    </row>
    <row r="480" spans="4:7" x14ac:dyDescent="0.25">
      <c r="D480" s="9"/>
      <c r="E480" s="9"/>
      <c r="F480" s="9"/>
      <c r="G480" s="9"/>
    </row>
    <row r="481" spans="4:7" x14ac:dyDescent="0.25">
      <c r="D481" s="9"/>
      <c r="E481" s="9"/>
      <c r="F481" s="9"/>
      <c r="G481" s="9"/>
    </row>
    <row r="482" spans="4:7" x14ac:dyDescent="0.25">
      <c r="D482" s="9"/>
      <c r="E482" s="9"/>
      <c r="F482" s="9"/>
      <c r="G482" s="9"/>
    </row>
    <row r="483" spans="4:7" x14ac:dyDescent="0.25">
      <c r="D483" s="9"/>
      <c r="E483" s="9"/>
      <c r="F483" s="9"/>
      <c r="G483" s="9"/>
    </row>
    <row r="484" spans="4:7" x14ac:dyDescent="0.25">
      <c r="D484" s="9"/>
      <c r="E484" s="9"/>
      <c r="F484" s="9"/>
      <c r="G484" s="9"/>
    </row>
    <row r="485" spans="4:7" x14ac:dyDescent="0.25">
      <c r="D485" s="9"/>
      <c r="E485" s="9"/>
      <c r="F485" s="9"/>
      <c r="G485" s="9"/>
    </row>
    <row r="486" spans="4:7" x14ac:dyDescent="0.25">
      <c r="D486" s="9"/>
      <c r="E486" s="9"/>
      <c r="F486" s="9"/>
      <c r="G486" s="9"/>
    </row>
    <row r="487" spans="4:7" x14ac:dyDescent="0.25">
      <c r="D487" s="9"/>
      <c r="E487" s="9"/>
      <c r="F487" s="9"/>
      <c r="G487" s="9"/>
    </row>
    <row r="488" spans="4:7" x14ac:dyDescent="0.25">
      <c r="D488" s="9"/>
      <c r="E488" s="9"/>
      <c r="F488" s="9"/>
      <c r="G488" s="9"/>
    </row>
    <row r="489" spans="4:7" x14ac:dyDescent="0.25">
      <c r="D489" s="9"/>
      <c r="E489" s="9"/>
      <c r="F489" s="9"/>
      <c r="G489" s="9"/>
    </row>
    <row r="490" spans="4:7" x14ac:dyDescent="0.25">
      <c r="D490" s="9"/>
      <c r="E490" s="9"/>
      <c r="F490" s="9"/>
      <c r="G490" s="9"/>
    </row>
    <row r="491" spans="4:7" x14ac:dyDescent="0.25">
      <c r="D491" s="9"/>
      <c r="E491" s="9"/>
      <c r="F491" s="9"/>
      <c r="G491" s="9"/>
    </row>
    <row r="492" spans="4:7" x14ac:dyDescent="0.25">
      <c r="D492" s="9"/>
      <c r="E492" s="9"/>
      <c r="F492" s="9"/>
      <c r="G492" s="9"/>
    </row>
    <row r="493" spans="4:7" x14ac:dyDescent="0.25">
      <c r="D493" s="9"/>
      <c r="E493" s="9"/>
      <c r="F493" s="9"/>
      <c r="G493" s="9"/>
    </row>
    <row r="494" spans="4:7" x14ac:dyDescent="0.25">
      <c r="D494" s="9"/>
      <c r="E494" s="9"/>
      <c r="F494" s="9"/>
      <c r="G494" s="9"/>
    </row>
    <row r="495" spans="4:7" x14ac:dyDescent="0.25">
      <c r="D495" s="9"/>
      <c r="E495" s="9"/>
      <c r="F495" s="9"/>
      <c r="G495" s="9"/>
    </row>
    <row r="496" spans="4:7" x14ac:dyDescent="0.25">
      <c r="D496" s="9"/>
      <c r="E496" s="9"/>
      <c r="F496" s="9"/>
      <c r="G496" s="9"/>
    </row>
    <row r="497" spans="4:7" x14ac:dyDescent="0.25">
      <c r="D497" s="9"/>
      <c r="E497" s="9"/>
      <c r="F497" s="9"/>
      <c r="G497" s="9"/>
    </row>
    <row r="498" spans="4:7" x14ac:dyDescent="0.25">
      <c r="D498" s="9"/>
      <c r="E498" s="9"/>
      <c r="F498" s="9"/>
      <c r="G498" s="9"/>
    </row>
    <row r="499" spans="4:7" x14ac:dyDescent="0.25">
      <c r="D499" s="9"/>
      <c r="E499" s="9"/>
      <c r="F499" s="9"/>
      <c r="G499" s="9"/>
    </row>
    <row r="500" spans="4:7" x14ac:dyDescent="0.25">
      <c r="D500" s="9"/>
      <c r="E500" s="9"/>
      <c r="F500" s="9"/>
      <c r="G500" s="9"/>
    </row>
    <row r="501" spans="4:7" x14ac:dyDescent="0.25">
      <c r="D501" s="9"/>
      <c r="E501" s="9"/>
      <c r="F501" s="9"/>
      <c r="G501" s="9"/>
    </row>
    <row r="502" spans="4:7" x14ac:dyDescent="0.25">
      <c r="D502" s="9"/>
      <c r="E502" s="9"/>
      <c r="F502" s="9"/>
      <c r="G502" s="9"/>
    </row>
    <row r="503" spans="4:7" x14ac:dyDescent="0.25">
      <c r="D503" s="9"/>
      <c r="E503" s="9"/>
      <c r="F503" s="9"/>
      <c r="G503" s="9"/>
    </row>
    <row r="504" spans="4:7" x14ac:dyDescent="0.25">
      <c r="D504" s="9"/>
      <c r="E504" s="9"/>
      <c r="F504" s="9"/>
      <c r="G504" s="9"/>
    </row>
    <row r="505" spans="4:7" x14ac:dyDescent="0.25">
      <c r="D505" s="9"/>
      <c r="E505" s="9"/>
      <c r="F505" s="9"/>
      <c r="G505" s="9"/>
    </row>
    <row r="506" spans="4:7" x14ac:dyDescent="0.25">
      <c r="D506" s="9"/>
      <c r="E506" s="9"/>
      <c r="F506" s="9"/>
      <c r="G506" s="9"/>
    </row>
    <row r="507" spans="4:7" x14ac:dyDescent="0.25">
      <c r="D507" s="9"/>
      <c r="E507" s="9"/>
      <c r="F507" s="9"/>
      <c r="G507" s="9"/>
    </row>
    <row r="508" spans="4:7" x14ac:dyDescent="0.25">
      <c r="D508" s="9"/>
      <c r="E508" s="9"/>
      <c r="F508" s="9"/>
      <c r="G508" s="9"/>
    </row>
    <row r="509" spans="4:7" x14ac:dyDescent="0.25">
      <c r="D509" s="9"/>
      <c r="E509" s="9"/>
      <c r="F509" s="9"/>
      <c r="G509" s="9"/>
    </row>
    <row r="510" spans="4:7" x14ac:dyDescent="0.25">
      <c r="D510" s="9"/>
      <c r="E510" s="9"/>
      <c r="F510" s="9"/>
      <c r="G510" s="9"/>
    </row>
    <row r="511" spans="4:7" x14ac:dyDescent="0.25">
      <c r="D511" s="9"/>
      <c r="E511" s="9"/>
      <c r="F511" s="9"/>
      <c r="G511" s="9"/>
    </row>
    <row r="512" spans="4:7" x14ac:dyDescent="0.25">
      <c r="D512" s="9"/>
      <c r="E512" s="9"/>
      <c r="F512" s="9"/>
      <c r="G512" s="9"/>
    </row>
    <row r="513" spans="4:7" x14ac:dyDescent="0.25">
      <c r="D513" s="9"/>
      <c r="E513" s="9"/>
      <c r="F513" s="9"/>
      <c r="G513" s="9"/>
    </row>
    <row r="514" spans="4:7" x14ac:dyDescent="0.25">
      <c r="D514" s="9"/>
      <c r="E514" s="9"/>
      <c r="F514" s="9"/>
      <c r="G514" s="9"/>
    </row>
    <row r="515" spans="4:7" x14ac:dyDescent="0.25">
      <c r="D515" s="9"/>
      <c r="E515" s="9"/>
      <c r="F515" s="9"/>
      <c r="G515" s="9"/>
    </row>
    <row r="516" spans="4:7" x14ac:dyDescent="0.25">
      <c r="D516" s="9"/>
      <c r="E516" s="9"/>
      <c r="F516" s="9"/>
      <c r="G516" s="9"/>
    </row>
    <row r="517" spans="4:7" x14ac:dyDescent="0.25">
      <c r="D517" s="9"/>
      <c r="E517" s="9"/>
      <c r="F517" s="9"/>
      <c r="G517" s="9"/>
    </row>
    <row r="518" spans="4:7" x14ac:dyDescent="0.25">
      <c r="D518" s="9"/>
      <c r="E518" s="9"/>
      <c r="F518" s="9"/>
      <c r="G518" s="9"/>
    </row>
    <row r="519" spans="4:7" x14ac:dyDescent="0.25">
      <c r="D519" s="9"/>
      <c r="E519" s="9"/>
      <c r="F519" s="9"/>
      <c r="G519" s="9"/>
    </row>
    <row r="520" spans="4:7" x14ac:dyDescent="0.25">
      <c r="D520" s="9"/>
      <c r="E520" s="9"/>
      <c r="F520" s="9"/>
      <c r="G520" s="9"/>
    </row>
    <row r="521" spans="4:7" x14ac:dyDescent="0.25">
      <c r="D521" s="9"/>
      <c r="E521" s="9"/>
      <c r="F521" s="9"/>
      <c r="G521" s="9"/>
    </row>
    <row r="522" spans="4:7" x14ac:dyDescent="0.25">
      <c r="D522" s="9"/>
      <c r="E522" s="9"/>
      <c r="F522" s="9"/>
      <c r="G522" s="9"/>
    </row>
    <row r="523" spans="4:7" x14ac:dyDescent="0.25">
      <c r="D523" s="9"/>
      <c r="E523" s="9"/>
      <c r="F523" s="9"/>
      <c r="G523" s="9"/>
    </row>
    <row r="524" spans="4:7" x14ac:dyDescent="0.25">
      <c r="D524" s="9"/>
      <c r="E524" s="9"/>
      <c r="F524" s="9"/>
      <c r="G524" s="9"/>
    </row>
    <row r="525" spans="4:7" x14ac:dyDescent="0.25">
      <c r="D525" s="9"/>
      <c r="E525" s="9"/>
      <c r="F525" s="9"/>
      <c r="G525" s="9"/>
    </row>
    <row r="526" spans="4:7" x14ac:dyDescent="0.25">
      <c r="D526" s="9"/>
      <c r="E526" s="9"/>
      <c r="F526" s="9"/>
      <c r="G526" s="9"/>
    </row>
    <row r="527" spans="4:7" x14ac:dyDescent="0.25">
      <c r="D527" s="9"/>
      <c r="E527" s="9"/>
      <c r="F527" s="9"/>
      <c r="G527" s="9"/>
    </row>
    <row r="528" spans="4:7" x14ac:dyDescent="0.25">
      <c r="D528" s="9"/>
      <c r="E528" s="9"/>
      <c r="F528" s="9"/>
      <c r="G528" s="9"/>
    </row>
    <row r="529" spans="4:7" x14ac:dyDescent="0.25">
      <c r="D529" s="9"/>
      <c r="E529" s="9"/>
      <c r="F529" s="9"/>
      <c r="G529" s="9"/>
    </row>
    <row r="530" spans="4:7" x14ac:dyDescent="0.25">
      <c r="D530" s="9"/>
      <c r="E530" s="9"/>
      <c r="F530" s="9"/>
      <c r="G530" s="9"/>
    </row>
    <row r="531" spans="4:7" x14ac:dyDescent="0.25">
      <c r="D531" s="9"/>
      <c r="E531" s="9"/>
      <c r="F531" s="9"/>
      <c r="G531" s="9"/>
    </row>
    <row r="532" spans="4:7" x14ac:dyDescent="0.25">
      <c r="D532" s="9"/>
      <c r="E532" s="9"/>
      <c r="F532" s="9"/>
      <c r="G532" s="9"/>
    </row>
    <row r="533" spans="4:7" x14ac:dyDescent="0.25">
      <c r="D533" s="9"/>
      <c r="E533" s="9"/>
      <c r="F533" s="9"/>
      <c r="G533" s="9"/>
    </row>
    <row r="534" spans="4:7" x14ac:dyDescent="0.25">
      <c r="D534" s="9"/>
      <c r="E534" s="9"/>
      <c r="F534" s="9"/>
      <c r="G534" s="9"/>
    </row>
    <row r="535" spans="4:7" x14ac:dyDescent="0.25">
      <c r="D535" s="9"/>
      <c r="E535" s="9"/>
      <c r="F535" s="9"/>
      <c r="G535" s="9"/>
    </row>
    <row r="536" spans="4:7" x14ac:dyDescent="0.25">
      <c r="D536" s="9"/>
      <c r="E536" s="9"/>
      <c r="F536" s="9"/>
      <c r="G536" s="9"/>
    </row>
    <row r="537" spans="4:7" x14ac:dyDescent="0.25">
      <c r="D537" s="9"/>
      <c r="E537" s="9"/>
      <c r="F537" s="9"/>
      <c r="G537" s="9"/>
    </row>
    <row r="538" spans="4:7" x14ac:dyDescent="0.25">
      <c r="D538" s="9"/>
      <c r="E538" s="9"/>
      <c r="F538" s="9"/>
      <c r="G538" s="9"/>
    </row>
    <row r="539" spans="4:7" x14ac:dyDescent="0.25">
      <c r="D539" s="9"/>
      <c r="E539" s="9"/>
      <c r="F539" s="9"/>
      <c r="G539" s="9"/>
    </row>
    <row r="540" spans="4:7" x14ac:dyDescent="0.25">
      <c r="D540" s="9"/>
      <c r="E540" s="9"/>
      <c r="F540" s="9"/>
      <c r="G540" s="9"/>
    </row>
    <row r="541" spans="4:7" x14ac:dyDescent="0.25">
      <c r="D541" s="9"/>
      <c r="E541" s="9"/>
      <c r="F541" s="9"/>
      <c r="G541" s="9"/>
    </row>
    <row r="542" spans="4:7" x14ac:dyDescent="0.25">
      <c r="D542" s="9"/>
      <c r="E542" s="9"/>
      <c r="F542" s="9"/>
      <c r="G542" s="9"/>
    </row>
    <row r="543" spans="4:7" x14ac:dyDescent="0.25">
      <c r="D543" s="9"/>
      <c r="E543" s="9"/>
      <c r="F543" s="9"/>
      <c r="G543" s="9"/>
    </row>
    <row r="544" spans="4:7" x14ac:dyDescent="0.25">
      <c r="D544" s="9"/>
      <c r="E544" s="9"/>
      <c r="F544" s="9"/>
      <c r="G544" s="9"/>
    </row>
    <row r="545" spans="4:7" x14ac:dyDescent="0.25">
      <c r="D545" s="9"/>
      <c r="E545" s="9"/>
      <c r="F545" s="9"/>
      <c r="G545" s="9"/>
    </row>
    <row r="546" spans="4:7" x14ac:dyDescent="0.25">
      <c r="D546" s="9"/>
      <c r="E546" s="9"/>
      <c r="F546" s="9"/>
      <c r="G546" s="9"/>
    </row>
    <row r="547" spans="4:7" x14ac:dyDescent="0.25">
      <c r="D547" s="9"/>
      <c r="E547" s="9"/>
      <c r="F547" s="9"/>
      <c r="G547" s="9"/>
    </row>
    <row r="548" spans="4:7" x14ac:dyDescent="0.25">
      <c r="D548" s="9"/>
      <c r="E548" s="9"/>
      <c r="F548" s="9"/>
      <c r="G548" s="9"/>
    </row>
    <row r="549" spans="4:7" x14ac:dyDescent="0.25">
      <c r="D549" s="9"/>
      <c r="E549" s="9"/>
      <c r="F549" s="9"/>
      <c r="G549" s="9"/>
    </row>
    <row r="550" spans="4:7" x14ac:dyDescent="0.25">
      <c r="D550" s="9"/>
      <c r="E550" s="9"/>
      <c r="F550" s="9"/>
      <c r="G550" s="9"/>
    </row>
    <row r="551" spans="4:7" x14ac:dyDescent="0.25">
      <c r="D551" s="9"/>
      <c r="E551" s="9"/>
      <c r="F551" s="9"/>
      <c r="G551" s="9"/>
    </row>
    <row r="552" spans="4:7" x14ac:dyDescent="0.25">
      <c r="D552" s="9"/>
      <c r="E552" s="9"/>
      <c r="F552" s="9"/>
      <c r="G552" s="9"/>
    </row>
    <row r="553" spans="4:7" x14ac:dyDescent="0.25">
      <c r="D553" s="9"/>
      <c r="E553" s="9"/>
      <c r="F553" s="9"/>
      <c r="G553" s="9"/>
    </row>
    <row r="554" spans="4:7" x14ac:dyDescent="0.25">
      <c r="D554" s="9"/>
      <c r="E554" s="9"/>
      <c r="F554" s="9"/>
      <c r="G554" s="9"/>
    </row>
    <row r="555" spans="4:7" x14ac:dyDescent="0.25">
      <c r="D555" s="9"/>
      <c r="E555" s="9"/>
      <c r="F555" s="9"/>
      <c r="G555" s="9"/>
    </row>
    <row r="556" spans="4:7" x14ac:dyDescent="0.25">
      <c r="D556" s="9"/>
      <c r="E556" s="9"/>
      <c r="F556" s="9"/>
      <c r="G556" s="9"/>
    </row>
    <row r="557" spans="4:7" x14ac:dyDescent="0.25">
      <c r="D557" s="9"/>
      <c r="E557" s="9"/>
      <c r="F557" s="9"/>
      <c r="G557" s="9"/>
    </row>
    <row r="558" spans="4:7" x14ac:dyDescent="0.25">
      <c r="D558" s="9"/>
      <c r="E558" s="9"/>
      <c r="F558" s="9"/>
      <c r="G558" s="9"/>
    </row>
    <row r="559" spans="4:7" x14ac:dyDescent="0.25">
      <c r="D559" s="9"/>
      <c r="E559" s="9"/>
      <c r="F559" s="9"/>
      <c r="G559" s="9"/>
    </row>
    <row r="560" spans="4:7" x14ac:dyDescent="0.25">
      <c r="D560" s="9"/>
      <c r="E560" s="9"/>
      <c r="F560" s="9"/>
      <c r="G560" s="9"/>
    </row>
    <row r="561" spans="4:7" x14ac:dyDescent="0.25">
      <c r="D561" s="9"/>
      <c r="E561" s="9"/>
      <c r="F561" s="9"/>
      <c r="G561" s="9"/>
    </row>
    <row r="562" spans="4:7" x14ac:dyDescent="0.25">
      <c r="D562" s="9"/>
      <c r="E562" s="9"/>
      <c r="F562" s="9"/>
      <c r="G562" s="9"/>
    </row>
    <row r="563" spans="4:7" x14ac:dyDescent="0.25">
      <c r="D563" s="9"/>
      <c r="E563" s="9"/>
      <c r="F563" s="9"/>
      <c r="G563" s="9"/>
    </row>
    <row r="564" spans="4:7" x14ac:dyDescent="0.25">
      <c r="D564" s="9"/>
      <c r="E564" s="9"/>
      <c r="F564" s="9"/>
      <c r="G564" s="9"/>
    </row>
    <row r="565" spans="4:7" x14ac:dyDescent="0.25">
      <c r="D565" s="9"/>
      <c r="E565" s="9"/>
      <c r="F565" s="9"/>
      <c r="G565" s="9"/>
    </row>
    <row r="566" spans="4:7" x14ac:dyDescent="0.25">
      <c r="D566" s="9"/>
      <c r="E566" s="9"/>
      <c r="F566" s="9"/>
      <c r="G566" s="9"/>
    </row>
    <row r="567" spans="4:7" x14ac:dyDescent="0.25">
      <c r="D567" s="9"/>
      <c r="E567" s="9"/>
      <c r="F567" s="9"/>
      <c r="G567" s="9"/>
    </row>
    <row r="568" spans="4:7" x14ac:dyDescent="0.25">
      <c r="D568" s="9"/>
      <c r="E568" s="9"/>
      <c r="F568" s="9"/>
      <c r="G568" s="9"/>
    </row>
    <row r="569" spans="4:7" x14ac:dyDescent="0.25">
      <c r="D569" s="9"/>
      <c r="E569" s="9"/>
      <c r="F569" s="9"/>
      <c r="G569" s="9"/>
    </row>
    <row r="570" spans="4:7" x14ac:dyDescent="0.25">
      <c r="D570" s="9"/>
      <c r="E570" s="9"/>
      <c r="F570" s="9"/>
      <c r="G570" s="9"/>
    </row>
    <row r="571" spans="4:7" x14ac:dyDescent="0.25">
      <c r="D571" s="9"/>
      <c r="E571" s="9"/>
      <c r="F571" s="9"/>
      <c r="G571" s="9"/>
    </row>
    <row r="572" spans="4:7" x14ac:dyDescent="0.25">
      <c r="D572" s="9"/>
      <c r="E572" s="9"/>
      <c r="F572" s="9"/>
      <c r="G572" s="9"/>
    </row>
    <row r="573" spans="4:7" x14ac:dyDescent="0.25">
      <c r="D573" s="9"/>
      <c r="E573" s="9"/>
      <c r="F573" s="9"/>
      <c r="G573" s="9"/>
    </row>
    <row r="574" spans="4:7" x14ac:dyDescent="0.25">
      <c r="D574" s="9"/>
      <c r="E574" s="9"/>
      <c r="F574" s="9"/>
      <c r="G574" s="9"/>
    </row>
    <row r="575" spans="4:7" x14ac:dyDescent="0.25">
      <c r="D575" s="9"/>
      <c r="E575" s="9"/>
      <c r="F575" s="9"/>
      <c r="G575" s="9"/>
    </row>
    <row r="576" spans="4:7" x14ac:dyDescent="0.25">
      <c r="D576" s="9"/>
      <c r="E576" s="9"/>
      <c r="F576" s="9"/>
      <c r="G576" s="9"/>
    </row>
    <row r="577" spans="4:7" x14ac:dyDescent="0.25">
      <c r="D577" s="9"/>
      <c r="E577" s="9"/>
      <c r="F577" s="9"/>
      <c r="G577" s="9"/>
    </row>
    <row r="578" spans="4:7" x14ac:dyDescent="0.25">
      <c r="D578" s="9"/>
      <c r="E578" s="9"/>
      <c r="F578" s="9"/>
      <c r="G578" s="9"/>
    </row>
    <row r="579" spans="4:7" x14ac:dyDescent="0.25">
      <c r="D579" s="9"/>
      <c r="E579" s="9"/>
      <c r="F579" s="9"/>
      <c r="G579" s="9"/>
    </row>
    <row r="580" spans="4:7" x14ac:dyDescent="0.25">
      <c r="D580" s="9"/>
      <c r="E580" s="9"/>
      <c r="F580" s="9"/>
      <c r="G580" s="9"/>
    </row>
    <row r="581" spans="4:7" x14ac:dyDescent="0.25">
      <c r="D581" s="9"/>
      <c r="E581" s="9"/>
      <c r="F581" s="9"/>
      <c r="G581" s="9"/>
    </row>
    <row r="582" spans="4:7" x14ac:dyDescent="0.25">
      <c r="D582" s="9"/>
      <c r="E582" s="9"/>
      <c r="F582" s="9"/>
      <c r="G582" s="9"/>
    </row>
    <row r="583" spans="4:7" x14ac:dyDescent="0.25">
      <c r="D583" s="9"/>
      <c r="E583" s="9"/>
      <c r="F583" s="9"/>
      <c r="G583" s="9"/>
    </row>
    <row r="584" spans="4:7" x14ac:dyDescent="0.25">
      <c r="D584" s="9"/>
      <c r="E584" s="9"/>
      <c r="F584" s="9"/>
      <c r="G584" s="9"/>
    </row>
    <row r="585" spans="4:7" x14ac:dyDescent="0.25">
      <c r="D585" s="9"/>
      <c r="E585" s="9"/>
      <c r="F585" s="9"/>
      <c r="G585" s="9"/>
    </row>
    <row r="586" spans="4:7" x14ac:dyDescent="0.25">
      <c r="D586" s="9"/>
      <c r="E586" s="9"/>
      <c r="F586" s="9"/>
      <c r="G586" s="9"/>
    </row>
    <row r="587" spans="4:7" x14ac:dyDescent="0.25">
      <c r="D587" s="9"/>
      <c r="E587" s="9"/>
      <c r="F587" s="9"/>
      <c r="G587" s="9"/>
    </row>
    <row r="588" spans="4:7" x14ac:dyDescent="0.25">
      <c r="D588" s="9"/>
      <c r="E588" s="9"/>
      <c r="F588" s="9"/>
      <c r="G588" s="9"/>
    </row>
    <row r="589" spans="4:7" x14ac:dyDescent="0.25">
      <c r="D589" s="9"/>
      <c r="E589" s="9"/>
      <c r="F589" s="9"/>
      <c r="G589" s="9"/>
    </row>
    <row r="590" spans="4:7" x14ac:dyDescent="0.25">
      <c r="D590" s="9"/>
      <c r="E590" s="9"/>
      <c r="F590" s="9"/>
      <c r="G590" s="9"/>
    </row>
    <row r="591" spans="4:7" x14ac:dyDescent="0.25">
      <c r="D591" s="9"/>
      <c r="E591" s="9"/>
      <c r="F591" s="9"/>
      <c r="G591" s="9"/>
    </row>
    <row r="592" spans="4:7" x14ac:dyDescent="0.25">
      <c r="D592" s="9"/>
      <c r="E592" s="9"/>
      <c r="F592" s="9"/>
      <c r="G592" s="9"/>
    </row>
    <row r="593" spans="4:7" x14ac:dyDescent="0.25">
      <c r="D593" s="9"/>
      <c r="E593" s="9"/>
      <c r="F593" s="9"/>
      <c r="G593" s="9"/>
    </row>
    <row r="594" spans="4:7" x14ac:dyDescent="0.25">
      <c r="D594" s="9"/>
      <c r="E594" s="9"/>
      <c r="F594" s="9"/>
      <c r="G594" s="9"/>
    </row>
    <row r="595" spans="4:7" x14ac:dyDescent="0.25">
      <c r="D595" s="9"/>
      <c r="E595" s="9"/>
      <c r="F595" s="9"/>
      <c r="G595" s="9"/>
    </row>
    <row r="596" spans="4:7" x14ac:dyDescent="0.25">
      <c r="D596" s="9"/>
      <c r="E596" s="9"/>
      <c r="F596" s="9"/>
      <c r="G596" s="9"/>
    </row>
    <row r="597" spans="4:7" x14ac:dyDescent="0.25">
      <c r="D597" s="9"/>
      <c r="E597" s="9"/>
      <c r="F597" s="9"/>
      <c r="G597" s="9"/>
    </row>
    <row r="598" spans="4:7" x14ac:dyDescent="0.25">
      <c r="D598" s="9"/>
      <c r="E598" s="9"/>
      <c r="F598" s="9"/>
      <c r="G598" s="9"/>
    </row>
    <row r="599" spans="4:7" x14ac:dyDescent="0.25">
      <c r="D599" s="9"/>
      <c r="E599" s="9"/>
      <c r="F599" s="9"/>
      <c r="G599" s="9"/>
    </row>
    <row r="600" spans="4:7" x14ac:dyDescent="0.25">
      <c r="D600" s="9"/>
      <c r="E600" s="9"/>
      <c r="F600" s="9"/>
      <c r="G600" s="9"/>
    </row>
    <row r="601" spans="4:7" x14ac:dyDescent="0.25">
      <c r="D601" s="9"/>
      <c r="E601" s="9"/>
      <c r="F601" s="9"/>
      <c r="G601" s="9"/>
    </row>
    <row r="602" spans="4:7" x14ac:dyDescent="0.25">
      <c r="D602" s="9"/>
      <c r="E602" s="9"/>
      <c r="F602" s="9"/>
      <c r="G602" s="9"/>
    </row>
    <row r="603" spans="4:7" x14ac:dyDescent="0.25">
      <c r="D603" s="9"/>
      <c r="E603" s="9"/>
      <c r="F603" s="9"/>
      <c r="G603" s="9"/>
    </row>
    <row r="604" spans="4:7" x14ac:dyDescent="0.25">
      <c r="D604" s="9"/>
      <c r="E604" s="9"/>
      <c r="F604" s="9"/>
      <c r="G604" s="9"/>
    </row>
    <row r="605" spans="4:7" x14ac:dyDescent="0.25">
      <c r="D605" s="9"/>
      <c r="E605" s="9"/>
      <c r="F605" s="9"/>
      <c r="G605" s="9"/>
    </row>
    <row r="606" spans="4:7" x14ac:dyDescent="0.25">
      <c r="D606" s="9"/>
      <c r="E606" s="9"/>
      <c r="F606" s="9"/>
      <c r="G606" s="9"/>
    </row>
    <row r="607" spans="4:7" x14ac:dyDescent="0.25">
      <c r="D607" s="9"/>
      <c r="E607" s="9"/>
      <c r="F607" s="9"/>
      <c r="G607" s="9"/>
    </row>
    <row r="608" spans="4:7" x14ac:dyDescent="0.25">
      <c r="D608" s="9"/>
      <c r="E608" s="9"/>
      <c r="F608" s="9"/>
      <c r="G608" s="9"/>
    </row>
    <row r="609" spans="4:7" x14ac:dyDescent="0.25">
      <c r="D609" s="9"/>
      <c r="E609" s="9"/>
      <c r="F609" s="9"/>
      <c r="G609" s="9"/>
    </row>
    <row r="610" spans="4:7" x14ac:dyDescent="0.25">
      <c r="D610" s="9"/>
      <c r="E610" s="9"/>
      <c r="F610" s="9"/>
      <c r="G610" s="9"/>
    </row>
    <row r="611" spans="4:7" x14ac:dyDescent="0.25">
      <c r="D611" s="9"/>
      <c r="E611" s="9"/>
      <c r="F611" s="9"/>
      <c r="G611" s="9"/>
    </row>
  </sheetData>
  <sheetProtection algorithmName="SHA-512" hashValue="xj6P01i6Y9nqX8sknY+5zAhmTmiITEKeJeGfx+g1LIK3qKbWhVvEapRIBVyu4a8WDwrdgX9WUjT1KI7lhEdQmg==" saltValue="SOGbQFmnXfwrf9y3KA8+cQ==" spinCount="100000" sheet="1" objects="1" scenarios="1"/>
  <mergeCells count="1921">
    <mergeCell ref="P385:Q385"/>
    <mergeCell ref="P324:Q324"/>
    <mergeCell ref="P336:Q336"/>
    <mergeCell ref="P356:Q356"/>
    <mergeCell ref="Q432:T432"/>
    <mergeCell ref="U432:X432"/>
    <mergeCell ref="P337:Q337"/>
    <mergeCell ref="P332:Q332"/>
    <mergeCell ref="M417:O417"/>
    <mergeCell ref="AD414:AF414"/>
    <mergeCell ref="V5:AB5"/>
    <mergeCell ref="V3:AC3"/>
    <mergeCell ref="J2:U2"/>
    <mergeCell ref="Q431:T431"/>
    <mergeCell ref="U426:X426"/>
    <mergeCell ref="B4:I4"/>
    <mergeCell ref="B5:I5"/>
    <mergeCell ref="R4:U4"/>
    <mergeCell ref="P350:Q350"/>
    <mergeCell ref="U37:AC37"/>
    <mergeCell ref="U38:Z39"/>
    <mergeCell ref="U40:AC40"/>
    <mergeCell ref="P417:Q417"/>
    <mergeCell ref="P418:Q418"/>
    <mergeCell ref="P410:Q410"/>
    <mergeCell ref="P411:Q411"/>
    <mergeCell ref="P412:Q412"/>
    <mergeCell ref="P413:Q413"/>
    <mergeCell ref="P414:Q414"/>
    <mergeCell ref="P415:Q415"/>
    <mergeCell ref="P381:Q381"/>
    <mergeCell ref="P382:Q382"/>
    <mergeCell ref="P383:Q383"/>
    <mergeCell ref="P384:Q384"/>
    <mergeCell ref="P389:Q389"/>
    <mergeCell ref="P390:Q390"/>
    <mergeCell ref="P361:Q361"/>
    <mergeCell ref="P362:Q362"/>
    <mergeCell ref="P355:Q355"/>
    <mergeCell ref="P359:Q359"/>
    <mergeCell ref="M415:O415"/>
    <mergeCell ref="P322:Q322"/>
    <mergeCell ref="P409:Q409"/>
    <mergeCell ref="P416:Q416"/>
    <mergeCell ref="P379:Q379"/>
    <mergeCell ref="P380:Q380"/>
    <mergeCell ref="P338:Q338"/>
    <mergeCell ref="P341:Q341"/>
    <mergeCell ref="P342:Q342"/>
    <mergeCell ref="P343:Q343"/>
    <mergeCell ref="P351:Q351"/>
    <mergeCell ref="P344:Q344"/>
    <mergeCell ref="P345:Q345"/>
    <mergeCell ref="P346:Q346"/>
    <mergeCell ref="P349:Q349"/>
    <mergeCell ref="P398:Q398"/>
    <mergeCell ref="P399:Q399"/>
    <mergeCell ref="P400:Q400"/>
    <mergeCell ref="P401:Q401"/>
    <mergeCell ref="P402:Q402"/>
    <mergeCell ref="P403:Q403"/>
    <mergeCell ref="P404:Q404"/>
    <mergeCell ref="P347:Q347"/>
    <mergeCell ref="P348:Q348"/>
    <mergeCell ref="P334:Q334"/>
    <mergeCell ref="P335:Q335"/>
    <mergeCell ref="P329:Q329"/>
    <mergeCell ref="P330:Q330"/>
    <mergeCell ref="P331:Q331"/>
    <mergeCell ref="P318:Q318"/>
    <mergeCell ref="P317:Q317"/>
    <mergeCell ref="P316:Q316"/>
    <mergeCell ref="P333:Q333"/>
    <mergeCell ref="P319:Q319"/>
    <mergeCell ref="P320:Q320"/>
    <mergeCell ref="P321:Q321"/>
    <mergeCell ref="P323:Q323"/>
    <mergeCell ref="H420:K420"/>
    <mergeCell ref="P397:Q397"/>
    <mergeCell ref="P364:Q364"/>
    <mergeCell ref="P365:Q365"/>
    <mergeCell ref="P366:Q366"/>
    <mergeCell ref="P367:Q367"/>
    <mergeCell ref="P368:Q368"/>
    <mergeCell ref="P369:Q369"/>
    <mergeCell ref="P370:Q370"/>
    <mergeCell ref="P371:Q371"/>
    <mergeCell ref="P372:Q372"/>
    <mergeCell ref="P373:Q373"/>
    <mergeCell ref="P374:Q374"/>
    <mergeCell ref="P375:Q375"/>
    <mergeCell ref="P376:Q376"/>
    <mergeCell ref="P377:Q377"/>
    <mergeCell ref="P378:Q378"/>
    <mergeCell ref="P405:Q405"/>
    <mergeCell ref="P386:Q386"/>
    <mergeCell ref="P387:Q387"/>
    <mergeCell ref="P388:Q388"/>
    <mergeCell ref="P274:Q274"/>
    <mergeCell ref="P275:Q275"/>
    <mergeCell ref="P276:Q276"/>
    <mergeCell ref="P277:Q277"/>
    <mergeCell ref="P278:Q278"/>
    <mergeCell ref="P279:Q279"/>
    <mergeCell ref="P280:Q280"/>
    <mergeCell ref="P281:Q281"/>
    <mergeCell ref="P282:Q282"/>
    <mergeCell ref="P283:Q283"/>
    <mergeCell ref="P284:Q284"/>
    <mergeCell ref="P285:Q285"/>
    <mergeCell ref="P286:Q286"/>
    <mergeCell ref="P287:Q287"/>
    <mergeCell ref="P288:Q288"/>
    <mergeCell ref="P339:Q339"/>
    <mergeCell ref="P340:Q340"/>
    <mergeCell ref="P305:Q305"/>
    <mergeCell ref="P306:Q306"/>
    <mergeCell ref="P307:Q307"/>
    <mergeCell ref="P308:Q308"/>
    <mergeCell ref="P309:Q309"/>
    <mergeCell ref="P310:Q310"/>
    <mergeCell ref="P311:Q311"/>
    <mergeCell ref="P312:Q312"/>
    <mergeCell ref="P313:Q313"/>
    <mergeCell ref="P314:Q314"/>
    <mergeCell ref="P315:Q315"/>
    <mergeCell ref="P325:Q325"/>
    <mergeCell ref="P326:Q326"/>
    <mergeCell ref="P327:Q327"/>
    <mergeCell ref="P328:Q328"/>
    <mergeCell ref="P289:Q289"/>
    <mergeCell ref="P290:Q290"/>
    <mergeCell ref="P291:Q291"/>
    <mergeCell ref="P292:Q292"/>
    <mergeCell ref="P293:Q293"/>
    <mergeCell ref="P294:Q294"/>
    <mergeCell ref="P295:Q295"/>
    <mergeCell ref="P296:Q296"/>
    <mergeCell ref="P297:Q297"/>
    <mergeCell ref="P298:Q298"/>
    <mergeCell ref="P299:Q299"/>
    <mergeCell ref="P300:Q300"/>
    <mergeCell ref="P301:Q301"/>
    <mergeCell ref="P302:Q302"/>
    <mergeCell ref="P256:Q256"/>
    <mergeCell ref="P257:Q257"/>
    <mergeCell ref="P258:Q258"/>
    <mergeCell ref="P259:Q259"/>
    <mergeCell ref="P260:Q260"/>
    <mergeCell ref="P261:Q261"/>
    <mergeCell ref="P262:Q262"/>
    <mergeCell ref="P263:Q263"/>
    <mergeCell ref="P264:Q264"/>
    <mergeCell ref="P265:Q265"/>
    <mergeCell ref="P266:Q266"/>
    <mergeCell ref="P267:Q267"/>
    <mergeCell ref="P268:Q268"/>
    <mergeCell ref="P269:Q269"/>
    <mergeCell ref="P270:Q270"/>
    <mergeCell ref="P271:Q271"/>
    <mergeCell ref="P272:Q272"/>
    <mergeCell ref="P273:Q273"/>
    <mergeCell ref="P181:Q181"/>
    <mergeCell ref="P182:Q182"/>
    <mergeCell ref="P183:Q183"/>
    <mergeCell ref="P184:Q184"/>
    <mergeCell ref="P185:Q185"/>
    <mergeCell ref="P186:Q186"/>
    <mergeCell ref="P187:Q187"/>
    <mergeCell ref="P188:Q188"/>
    <mergeCell ref="P189:Q189"/>
    <mergeCell ref="P190:Q190"/>
    <mergeCell ref="P191:Q191"/>
    <mergeCell ref="P192:Q192"/>
    <mergeCell ref="P193:Q193"/>
    <mergeCell ref="P194:Q194"/>
    <mergeCell ref="P303:Q303"/>
    <mergeCell ref="P304:Q304"/>
    <mergeCell ref="P195:Q195"/>
    <mergeCell ref="P196:Q196"/>
    <mergeCell ref="P197:Q197"/>
    <mergeCell ref="P198:Q198"/>
    <mergeCell ref="P199:Q199"/>
    <mergeCell ref="P200:Q200"/>
    <mergeCell ref="P201:Q201"/>
    <mergeCell ref="P202:Q202"/>
    <mergeCell ref="P203:Q203"/>
    <mergeCell ref="P204:Q204"/>
    <mergeCell ref="P205:Q205"/>
    <mergeCell ref="P206:Q206"/>
    <mergeCell ref="P207:Q207"/>
    <mergeCell ref="P208:Q208"/>
    <mergeCell ref="P209:Q209"/>
    <mergeCell ref="P210:Q210"/>
    <mergeCell ref="P102:Q102"/>
    <mergeCell ref="P103:Q103"/>
    <mergeCell ref="P104:Q104"/>
    <mergeCell ref="P105:Q105"/>
    <mergeCell ref="P106:Q106"/>
    <mergeCell ref="P107:Q107"/>
    <mergeCell ref="P108:Q108"/>
    <mergeCell ref="P109:Q109"/>
    <mergeCell ref="P110:Q110"/>
    <mergeCell ref="P111:Q111"/>
    <mergeCell ref="P112:Q112"/>
    <mergeCell ref="P113:Q113"/>
    <mergeCell ref="P116:Q116"/>
    <mergeCell ref="P169:Q169"/>
    <mergeCell ref="P170:Q170"/>
    <mergeCell ref="P171:Q171"/>
    <mergeCell ref="P172:Q172"/>
    <mergeCell ref="P132:Q132"/>
    <mergeCell ref="P133:Q133"/>
    <mergeCell ref="P134:Q134"/>
    <mergeCell ref="P135:Q135"/>
    <mergeCell ref="P136:Q136"/>
    <mergeCell ref="P137:Q137"/>
    <mergeCell ref="P138:Q138"/>
    <mergeCell ref="P139:Q139"/>
    <mergeCell ref="P140:Q140"/>
    <mergeCell ref="P141:Q141"/>
    <mergeCell ref="P142:Q142"/>
    <mergeCell ref="P143:Q143"/>
    <mergeCell ref="X60:Y60"/>
    <mergeCell ref="E42:N42"/>
    <mergeCell ref="P42:Y42"/>
    <mergeCell ref="P80:Q80"/>
    <mergeCell ref="P81:Q81"/>
    <mergeCell ref="P82:Q82"/>
    <mergeCell ref="P83:Q83"/>
    <mergeCell ref="P84:Q84"/>
    <mergeCell ref="P85:Q85"/>
    <mergeCell ref="P86:Q86"/>
    <mergeCell ref="P87:Q87"/>
    <mergeCell ref="P88:Q88"/>
    <mergeCell ref="P89:Q89"/>
    <mergeCell ref="P90:Q90"/>
    <mergeCell ref="P91:Q91"/>
    <mergeCell ref="P65:Q65"/>
    <mergeCell ref="P66:Q66"/>
    <mergeCell ref="P67:Q67"/>
    <mergeCell ref="P68:Q68"/>
    <mergeCell ref="P74:Q74"/>
    <mergeCell ref="P75:Q75"/>
    <mergeCell ref="P76:Q76"/>
    <mergeCell ref="P77:Q77"/>
    <mergeCell ref="P78:Q78"/>
    <mergeCell ref="P79:Q79"/>
    <mergeCell ref="P60:Q60"/>
    <mergeCell ref="P61:Q61"/>
    <mergeCell ref="P62:Q62"/>
    <mergeCell ref="P70:Q70"/>
    <mergeCell ref="P71:Q71"/>
    <mergeCell ref="P72:Q72"/>
    <mergeCell ref="P73:Q73"/>
    <mergeCell ref="C57:E57"/>
    <mergeCell ref="C403:E403"/>
    <mergeCell ref="V4:Z4"/>
    <mergeCell ref="V7:AC7"/>
    <mergeCell ref="B14:I14"/>
    <mergeCell ref="B28:I28"/>
    <mergeCell ref="L14:S14"/>
    <mergeCell ref="V14:AC14"/>
    <mergeCell ref="V21:AC21"/>
    <mergeCell ref="X58:Y58"/>
    <mergeCell ref="X59:Y59"/>
    <mergeCell ref="AA4:AC4"/>
    <mergeCell ref="B7:I7"/>
    <mergeCell ref="P55:Q55"/>
    <mergeCell ref="P56:Q56"/>
    <mergeCell ref="P57:Q57"/>
    <mergeCell ref="P58:Q58"/>
    <mergeCell ref="P59:Q59"/>
    <mergeCell ref="U51:AB51"/>
    <mergeCell ref="L4:Q4"/>
    <mergeCell ref="J46:AC46"/>
    <mergeCell ref="J47:AC47"/>
    <mergeCell ref="B35:J35"/>
    <mergeCell ref="B21:J21"/>
    <mergeCell ref="L7:S7"/>
    <mergeCell ref="X52:Y52"/>
    <mergeCell ref="X53:Y53"/>
    <mergeCell ref="X54:Y54"/>
    <mergeCell ref="X55:Y55"/>
    <mergeCell ref="X56:Y56"/>
    <mergeCell ref="L5:Q5"/>
    <mergeCell ref="R5:U5"/>
    <mergeCell ref="U403:W403"/>
    <mergeCell ref="U404:W404"/>
    <mergeCell ref="U405:W405"/>
    <mergeCell ref="U406:W406"/>
    <mergeCell ref="U385:W385"/>
    <mergeCell ref="U386:W386"/>
    <mergeCell ref="U387:W387"/>
    <mergeCell ref="U352:W352"/>
    <mergeCell ref="P92:Q92"/>
    <mergeCell ref="P93:Q93"/>
    <mergeCell ref="P94:Q94"/>
    <mergeCell ref="P95:Q95"/>
    <mergeCell ref="P96:Q96"/>
    <mergeCell ref="P97:Q97"/>
    <mergeCell ref="P98:Q98"/>
    <mergeCell ref="P117:Q117"/>
    <mergeCell ref="P118:Q118"/>
    <mergeCell ref="P144:Q144"/>
    <mergeCell ref="P145:Q145"/>
    <mergeCell ref="P146:Q146"/>
    <mergeCell ref="P147:Q147"/>
    <mergeCell ref="P148:Q148"/>
    <mergeCell ref="P149:Q149"/>
    <mergeCell ref="P150:Q150"/>
    <mergeCell ref="P151:Q151"/>
    <mergeCell ref="P152:Q152"/>
    <mergeCell ref="P153:Q153"/>
    <mergeCell ref="P154:Q154"/>
    <mergeCell ref="P155:Q155"/>
    <mergeCell ref="P156:Q156"/>
    <mergeCell ref="P100:Q100"/>
    <mergeCell ref="P101:Q101"/>
    <mergeCell ref="X356:Y356"/>
    <mergeCell ref="X357:Y357"/>
    <mergeCell ref="U360:W360"/>
    <mergeCell ref="U361:W361"/>
    <mergeCell ref="X360:Y360"/>
    <mergeCell ref="X361:Y361"/>
    <mergeCell ref="U362:W362"/>
    <mergeCell ref="U363:W363"/>
    <mergeCell ref="U370:W370"/>
    <mergeCell ref="U371:W371"/>
    <mergeCell ref="X370:Y370"/>
    <mergeCell ref="X371:Y371"/>
    <mergeCell ref="U364:W364"/>
    <mergeCell ref="U365:W365"/>
    <mergeCell ref="X384:Y384"/>
    <mergeCell ref="U378:W378"/>
    <mergeCell ref="U379:W379"/>
    <mergeCell ref="U372:W372"/>
    <mergeCell ref="U373:W373"/>
    <mergeCell ref="U374:W374"/>
    <mergeCell ref="U368:W368"/>
    <mergeCell ref="U369:W369"/>
    <mergeCell ref="U376:W376"/>
    <mergeCell ref="U377:W377"/>
    <mergeCell ref="U375:W375"/>
    <mergeCell ref="X367:Y367"/>
    <mergeCell ref="X362:Y362"/>
    <mergeCell ref="X363:Y363"/>
    <mergeCell ref="X364:Y364"/>
    <mergeCell ref="X365:Y365"/>
    <mergeCell ref="X382:Y382"/>
    <mergeCell ref="X383:Y383"/>
    <mergeCell ref="U334:W334"/>
    <mergeCell ref="U335:W335"/>
    <mergeCell ref="X334:Y334"/>
    <mergeCell ref="X335:Y335"/>
    <mergeCell ref="U328:W328"/>
    <mergeCell ref="U329:W329"/>
    <mergeCell ref="U330:W330"/>
    <mergeCell ref="U331:W331"/>
    <mergeCell ref="U346:W346"/>
    <mergeCell ref="U347:W347"/>
    <mergeCell ref="U344:W344"/>
    <mergeCell ref="U345:W345"/>
    <mergeCell ref="X342:Y342"/>
    <mergeCell ref="X343:Y343"/>
    <mergeCell ref="U348:W348"/>
    <mergeCell ref="U349:W349"/>
    <mergeCell ref="U350:W350"/>
    <mergeCell ref="X348:Y348"/>
    <mergeCell ref="X349:Y349"/>
    <mergeCell ref="X350:Y350"/>
    <mergeCell ref="U332:W332"/>
    <mergeCell ref="U333:W333"/>
    <mergeCell ref="U340:W340"/>
    <mergeCell ref="U341:W341"/>
    <mergeCell ref="U342:W342"/>
    <mergeCell ref="U343:W343"/>
    <mergeCell ref="U336:W336"/>
    <mergeCell ref="U337:W337"/>
    <mergeCell ref="U338:W338"/>
    <mergeCell ref="U339:W339"/>
    <mergeCell ref="X340:Y340"/>
    <mergeCell ref="X341:Y341"/>
    <mergeCell ref="U312:W312"/>
    <mergeCell ref="U313:W313"/>
    <mergeCell ref="U314:W314"/>
    <mergeCell ref="U315:W315"/>
    <mergeCell ref="X313:Y313"/>
    <mergeCell ref="X314:Y314"/>
    <mergeCell ref="X315:Y315"/>
    <mergeCell ref="U322:W322"/>
    <mergeCell ref="U323:W323"/>
    <mergeCell ref="X320:Y320"/>
    <mergeCell ref="X321:Y321"/>
    <mergeCell ref="U324:W324"/>
    <mergeCell ref="U325:W325"/>
    <mergeCell ref="X324:Y324"/>
    <mergeCell ref="X325:Y325"/>
    <mergeCell ref="U326:W326"/>
    <mergeCell ref="U327:W327"/>
    <mergeCell ref="U320:W320"/>
    <mergeCell ref="U321:W321"/>
    <mergeCell ref="X316:Y316"/>
    <mergeCell ref="X317:Y317"/>
    <mergeCell ref="X318:Y318"/>
    <mergeCell ref="X319:Y319"/>
    <mergeCell ref="X322:Y322"/>
    <mergeCell ref="X323:Y323"/>
    <mergeCell ref="X312:Y312"/>
    <mergeCell ref="U319:W319"/>
    <mergeCell ref="U316:W316"/>
    <mergeCell ref="U317:W317"/>
    <mergeCell ref="U318:W318"/>
    <mergeCell ref="U300:W300"/>
    <mergeCell ref="U301:W301"/>
    <mergeCell ref="U302:W302"/>
    <mergeCell ref="U303:W303"/>
    <mergeCell ref="U310:W310"/>
    <mergeCell ref="U311:W311"/>
    <mergeCell ref="U306:W306"/>
    <mergeCell ref="U307:W307"/>
    <mergeCell ref="U308:W308"/>
    <mergeCell ref="U309:W309"/>
    <mergeCell ref="U295:W295"/>
    <mergeCell ref="X309:Y309"/>
    <mergeCell ref="X310:Y310"/>
    <mergeCell ref="X311:Y311"/>
    <mergeCell ref="X306:Y306"/>
    <mergeCell ref="X307:Y307"/>
    <mergeCell ref="X301:Y301"/>
    <mergeCell ref="X302:Y302"/>
    <mergeCell ref="X303:Y303"/>
    <mergeCell ref="X304:Y304"/>
    <mergeCell ref="X305:Y305"/>
    <mergeCell ref="X308:Y308"/>
    <mergeCell ref="U297:W297"/>
    <mergeCell ref="U298:W298"/>
    <mergeCell ref="U304:W304"/>
    <mergeCell ref="U305:W305"/>
    <mergeCell ref="X248:Y248"/>
    <mergeCell ref="X235:Y235"/>
    <mergeCell ref="X236:Y236"/>
    <mergeCell ref="U299:W299"/>
    <mergeCell ref="X298:Y298"/>
    <mergeCell ref="X299:Y299"/>
    <mergeCell ref="U294:W294"/>
    <mergeCell ref="X296:Y296"/>
    <mergeCell ref="X292:Y292"/>
    <mergeCell ref="X293:Y293"/>
    <mergeCell ref="X294:Y294"/>
    <mergeCell ref="X295:Y295"/>
    <mergeCell ref="U296:W296"/>
    <mergeCell ref="U259:W259"/>
    <mergeCell ref="U260:W260"/>
    <mergeCell ref="U257:W257"/>
    <mergeCell ref="U258:W258"/>
    <mergeCell ref="X251:Y251"/>
    <mergeCell ref="X252:Y252"/>
    <mergeCell ref="X243:Y243"/>
    <mergeCell ref="X244:Y244"/>
    <mergeCell ref="X245:Y245"/>
    <mergeCell ref="X246:Y246"/>
    <mergeCell ref="U267:W267"/>
    <mergeCell ref="U288:W288"/>
    <mergeCell ref="U285:W285"/>
    <mergeCell ref="U286:W286"/>
    <mergeCell ref="U283:W283"/>
    <mergeCell ref="U284:W284"/>
    <mergeCell ref="U281:W281"/>
    <mergeCell ref="U282:W282"/>
    <mergeCell ref="U270:W270"/>
    <mergeCell ref="X213:Y213"/>
    <mergeCell ref="X207:Y207"/>
    <mergeCell ref="X208:Y208"/>
    <mergeCell ref="X209:Y209"/>
    <mergeCell ref="X210:Y210"/>
    <mergeCell ref="X226:Y226"/>
    <mergeCell ref="X227:Y227"/>
    <mergeCell ref="X219:Y219"/>
    <mergeCell ref="X220:Y220"/>
    <mergeCell ref="X221:Y221"/>
    <mergeCell ref="X222:Y222"/>
    <mergeCell ref="X228:Y228"/>
    <mergeCell ref="X229:Y229"/>
    <mergeCell ref="X190:Y190"/>
    <mergeCell ref="X191:Y191"/>
    <mergeCell ref="X192:Y192"/>
    <mergeCell ref="X193:Y193"/>
    <mergeCell ref="X211:Y211"/>
    <mergeCell ref="X212:Y212"/>
    <mergeCell ref="X194:Y194"/>
    <mergeCell ref="X201:Y201"/>
    <mergeCell ref="X199:Y199"/>
    <mergeCell ref="X200:Y200"/>
    <mergeCell ref="X214:Y214"/>
    <mergeCell ref="X215:Y215"/>
    <mergeCell ref="X216:Y216"/>
    <mergeCell ref="X217:Y217"/>
    <mergeCell ref="X218:Y218"/>
    <mergeCell ref="X225:Y225"/>
    <mergeCell ref="X223:Y223"/>
    <mergeCell ref="X224:Y224"/>
    <mergeCell ref="X172:Y172"/>
    <mergeCell ref="X173:Y173"/>
    <mergeCell ref="X174:Y174"/>
    <mergeCell ref="X180:Y180"/>
    <mergeCell ref="X142:Y142"/>
    <mergeCell ref="X143:Y143"/>
    <mergeCell ref="X144:Y144"/>
    <mergeCell ref="X145:Y145"/>
    <mergeCell ref="X163:Y163"/>
    <mergeCell ref="X164:Y164"/>
    <mergeCell ref="X146:Y146"/>
    <mergeCell ref="X153:Y153"/>
    <mergeCell ref="X151:Y151"/>
    <mergeCell ref="X152:Y152"/>
    <mergeCell ref="X157:Y157"/>
    <mergeCell ref="X158:Y158"/>
    <mergeCell ref="X166:Y166"/>
    <mergeCell ref="X167:Y167"/>
    <mergeCell ref="X168:Y168"/>
    <mergeCell ref="X169:Y169"/>
    <mergeCell ref="X156:Y156"/>
    <mergeCell ref="P52:Q52"/>
    <mergeCell ref="P53:Q53"/>
    <mergeCell ref="P54:Q54"/>
    <mergeCell ref="C51:J51"/>
    <mergeCell ref="P63:Q63"/>
    <mergeCell ref="P64:Q64"/>
    <mergeCell ref="X57:Y57"/>
    <mergeCell ref="X124:Y124"/>
    <mergeCell ref="X125:Y125"/>
    <mergeCell ref="X126:Y126"/>
    <mergeCell ref="P125:Q125"/>
    <mergeCell ref="P126:Q126"/>
    <mergeCell ref="P127:Q127"/>
    <mergeCell ref="P128:Q128"/>
    <mergeCell ref="P129:Q129"/>
    <mergeCell ref="P130:Q130"/>
    <mergeCell ref="P131:Q131"/>
    <mergeCell ref="U115:W115"/>
    <mergeCell ref="U116:W116"/>
    <mergeCell ref="P114:Q114"/>
    <mergeCell ref="P115:Q115"/>
    <mergeCell ref="P119:Q119"/>
    <mergeCell ref="P120:Q120"/>
    <mergeCell ref="P121:Q121"/>
    <mergeCell ref="P122:Q122"/>
    <mergeCell ref="P123:Q123"/>
    <mergeCell ref="P124:Q124"/>
    <mergeCell ref="U118:W118"/>
    <mergeCell ref="U119:W119"/>
    <mergeCell ref="U120:W120"/>
    <mergeCell ref="U121:W121"/>
    <mergeCell ref="X131:Y131"/>
    <mergeCell ref="U290:W290"/>
    <mergeCell ref="C88:E88"/>
    <mergeCell ref="C89:E89"/>
    <mergeCell ref="F88:G88"/>
    <mergeCell ref="F89:G89"/>
    <mergeCell ref="U287:W287"/>
    <mergeCell ref="C100:E100"/>
    <mergeCell ref="X110:Y110"/>
    <mergeCell ref="X117:Y117"/>
    <mergeCell ref="X67:Y67"/>
    <mergeCell ref="X68:Y68"/>
    <mergeCell ref="U247:W247"/>
    <mergeCell ref="X69:Y69"/>
    <mergeCell ref="X61:Y61"/>
    <mergeCell ref="X62:Y62"/>
    <mergeCell ref="X63:Y63"/>
    <mergeCell ref="X64:Y64"/>
    <mergeCell ref="P69:Q69"/>
    <mergeCell ref="U61:W61"/>
    <mergeCell ref="U62:W62"/>
    <mergeCell ref="U63:W63"/>
    <mergeCell ref="F69:G69"/>
    <mergeCell ref="C66:E66"/>
    <mergeCell ref="C67:E67"/>
    <mergeCell ref="X123:Y123"/>
    <mergeCell ref="X165:Y165"/>
    <mergeCell ref="X159:Y159"/>
    <mergeCell ref="X160:Y160"/>
    <mergeCell ref="X161:Y161"/>
    <mergeCell ref="X162:Y162"/>
    <mergeCell ref="X178:Y178"/>
    <mergeCell ref="X179:Y179"/>
    <mergeCell ref="L21:S21"/>
    <mergeCell ref="V28:AC28"/>
    <mergeCell ref="L28:S28"/>
    <mergeCell ref="AA38:AC39"/>
    <mergeCell ref="C56:E56"/>
    <mergeCell ref="M40:T40"/>
    <mergeCell ref="M38:T39"/>
    <mergeCell ref="X74:Y74"/>
    <mergeCell ref="X81:Y81"/>
    <mergeCell ref="X79:Y79"/>
    <mergeCell ref="X80:Y80"/>
    <mergeCell ref="X82:Y82"/>
    <mergeCell ref="X83:Y83"/>
    <mergeCell ref="X84:Y84"/>
    <mergeCell ref="X85:Y85"/>
    <mergeCell ref="X86:Y86"/>
    <mergeCell ref="X93:Y93"/>
    <mergeCell ref="X87:Y87"/>
    <mergeCell ref="X88:Y88"/>
    <mergeCell ref="M36:AC36"/>
    <mergeCell ref="M37:T37"/>
    <mergeCell ref="C58:E58"/>
    <mergeCell ref="C59:E59"/>
    <mergeCell ref="U58:W58"/>
    <mergeCell ref="U59:W59"/>
    <mergeCell ref="U60:W60"/>
    <mergeCell ref="U52:W52"/>
    <mergeCell ref="U53:W53"/>
    <mergeCell ref="U54:W54"/>
    <mergeCell ref="U55:W55"/>
    <mergeCell ref="U56:W56"/>
    <mergeCell ref="U57:W57"/>
    <mergeCell ref="U293:W293"/>
    <mergeCell ref="C76:E76"/>
    <mergeCell ref="C77:E77"/>
    <mergeCell ref="F74:G74"/>
    <mergeCell ref="U279:W279"/>
    <mergeCell ref="U280:W280"/>
    <mergeCell ref="U277:W277"/>
    <mergeCell ref="U278:W278"/>
    <mergeCell ref="C124:E124"/>
    <mergeCell ref="U275:W275"/>
    <mergeCell ref="C101:E101"/>
    <mergeCell ref="F96:G96"/>
    <mergeCell ref="F97:G97"/>
    <mergeCell ref="F75:G75"/>
    <mergeCell ref="U291:W291"/>
    <mergeCell ref="U292:W292"/>
    <mergeCell ref="U289:W289"/>
    <mergeCell ref="P99:Q99"/>
    <mergeCell ref="U268:W268"/>
    <mergeCell ref="U112:W112"/>
    <mergeCell ref="P157:Q157"/>
    <mergeCell ref="P158:Q158"/>
    <mergeCell ref="P159:Q159"/>
    <mergeCell ref="P160:Q160"/>
    <mergeCell ref="P161:Q161"/>
    <mergeCell ref="P162:Q162"/>
    <mergeCell ref="P163:Q163"/>
    <mergeCell ref="P164:Q164"/>
    <mergeCell ref="P165:Q165"/>
    <mergeCell ref="P166:Q166"/>
    <mergeCell ref="P167:Q167"/>
    <mergeCell ref="P168:Q168"/>
    <mergeCell ref="U265:W265"/>
    <mergeCell ref="U266:W266"/>
    <mergeCell ref="C160:E160"/>
    <mergeCell ref="U276:W276"/>
    <mergeCell ref="U273:W273"/>
    <mergeCell ref="U274:W274"/>
    <mergeCell ref="C136:E136"/>
    <mergeCell ref="C137:E137"/>
    <mergeCell ref="U271:W271"/>
    <mergeCell ref="U272:W272"/>
    <mergeCell ref="U269:W269"/>
    <mergeCell ref="U238:W238"/>
    <mergeCell ref="U239:W239"/>
    <mergeCell ref="U232:W232"/>
    <mergeCell ref="U233:W233"/>
    <mergeCell ref="C184:E184"/>
    <mergeCell ref="C185:E185"/>
    <mergeCell ref="U250:W250"/>
    <mergeCell ref="C208:E208"/>
    <mergeCell ref="C209:E209"/>
    <mergeCell ref="F204:G204"/>
    <mergeCell ref="C148:E148"/>
    <mergeCell ref="C149:E149"/>
    <mergeCell ref="P239:Q239"/>
    <mergeCell ref="P240:Q240"/>
    <mergeCell ref="P241:Q241"/>
    <mergeCell ref="P242:Q242"/>
    <mergeCell ref="P243:Q243"/>
    <mergeCell ref="U220:W220"/>
    <mergeCell ref="U221:W221"/>
    <mergeCell ref="U222:W222"/>
    <mergeCell ref="U256:W256"/>
    <mergeCell ref="U264:W264"/>
    <mergeCell ref="U261:W261"/>
    <mergeCell ref="U262:W262"/>
    <mergeCell ref="P223:Q223"/>
    <mergeCell ref="P224:Q224"/>
    <mergeCell ref="P225:Q225"/>
    <mergeCell ref="U218:W218"/>
    <mergeCell ref="U219:W219"/>
    <mergeCell ref="C231:E231"/>
    <mergeCell ref="C238:E238"/>
    <mergeCell ref="F205:G205"/>
    <mergeCell ref="U246:W246"/>
    <mergeCell ref="U223:W223"/>
    <mergeCell ref="U224:W224"/>
    <mergeCell ref="U225:W225"/>
    <mergeCell ref="C239:E239"/>
    <mergeCell ref="U244:W244"/>
    <mergeCell ref="P212:Q212"/>
    <mergeCell ref="P213:Q213"/>
    <mergeCell ref="P214:Q214"/>
    <mergeCell ref="P215:Q215"/>
    <mergeCell ref="P216:Q216"/>
    <mergeCell ref="P217:Q217"/>
    <mergeCell ref="P218:Q218"/>
    <mergeCell ref="P219:Q219"/>
    <mergeCell ref="P220:Q220"/>
    <mergeCell ref="P221:Q221"/>
    <mergeCell ref="P222:Q222"/>
    <mergeCell ref="P226:Q226"/>
    <mergeCell ref="P227:Q227"/>
    <mergeCell ref="P244:Q244"/>
    <mergeCell ref="P245:Q245"/>
    <mergeCell ref="U255:W255"/>
    <mergeCell ref="U263:W263"/>
    <mergeCell ref="P246:Q246"/>
    <mergeCell ref="P247:Q247"/>
    <mergeCell ref="P248:Q248"/>
    <mergeCell ref="P250:Q250"/>
    <mergeCell ref="P251:Q251"/>
    <mergeCell ref="P252:Q252"/>
    <mergeCell ref="P253:Q253"/>
    <mergeCell ref="P232:Q232"/>
    <mergeCell ref="P233:Q233"/>
    <mergeCell ref="P234:Q234"/>
    <mergeCell ref="P235:Q235"/>
    <mergeCell ref="P236:Q236"/>
    <mergeCell ref="P237:Q237"/>
    <mergeCell ref="P238:Q238"/>
    <mergeCell ref="P249:Q249"/>
    <mergeCell ref="P254:Q254"/>
    <mergeCell ref="P255:Q255"/>
    <mergeCell ref="U236:W236"/>
    <mergeCell ref="U249:W249"/>
    <mergeCell ref="U242:W242"/>
    <mergeCell ref="U243:W243"/>
    <mergeCell ref="U253:W253"/>
    <mergeCell ref="U254:W254"/>
    <mergeCell ref="U251:W251"/>
    <mergeCell ref="U252:W252"/>
    <mergeCell ref="U248:W248"/>
    <mergeCell ref="U240:W240"/>
    <mergeCell ref="U241:W241"/>
    <mergeCell ref="U234:W234"/>
    <mergeCell ref="U235:W235"/>
    <mergeCell ref="U202:W202"/>
    <mergeCell ref="U203:W203"/>
    <mergeCell ref="U204:W204"/>
    <mergeCell ref="U205:W205"/>
    <mergeCell ref="U206:W206"/>
    <mergeCell ref="U207:W207"/>
    <mergeCell ref="U208:W208"/>
    <mergeCell ref="U209:W209"/>
    <mergeCell ref="U210:W210"/>
    <mergeCell ref="M246:O246"/>
    <mergeCell ref="U213:W213"/>
    <mergeCell ref="U216:W216"/>
    <mergeCell ref="U217:W217"/>
    <mergeCell ref="U245:W245"/>
    <mergeCell ref="U226:W226"/>
    <mergeCell ref="U227:W227"/>
    <mergeCell ref="U228:W228"/>
    <mergeCell ref="U229:W229"/>
    <mergeCell ref="U230:W230"/>
    <mergeCell ref="U231:W231"/>
    <mergeCell ref="U215:W215"/>
    <mergeCell ref="P211:Q211"/>
    <mergeCell ref="F235:G235"/>
    <mergeCell ref="U237:W237"/>
    <mergeCell ref="F236:G236"/>
    <mergeCell ref="F237:G237"/>
    <mergeCell ref="F238:G238"/>
    <mergeCell ref="C233:E233"/>
    <mergeCell ref="C229:E229"/>
    <mergeCell ref="C230:E230"/>
    <mergeCell ref="C217:E217"/>
    <mergeCell ref="C218:E218"/>
    <mergeCell ref="C219:E219"/>
    <mergeCell ref="C226:E226"/>
    <mergeCell ref="C227:E227"/>
    <mergeCell ref="C228:E228"/>
    <mergeCell ref="C222:E222"/>
    <mergeCell ref="C223:E223"/>
    <mergeCell ref="C224:E224"/>
    <mergeCell ref="P228:Q228"/>
    <mergeCell ref="P229:Q229"/>
    <mergeCell ref="C221:E221"/>
    <mergeCell ref="P230:Q230"/>
    <mergeCell ref="P231:Q231"/>
    <mergeCell ref="F227:G227"/>
    <mergeCell ref="F228:G228"/>
    <mergeCell ref="F229:G229"/>
    <mergeCell ref="F230:G230"/>
    <mergeCell ref="F231:G231"/>
    <mergeCell ref="F234:G234"/>
    <mergeCell ref="F232:G232"/>
    <mergeCell ref="F233:G233"/>
    <mergeCell ref="C220:E220"/>
    <mergeCell ref="U200:W200"/>
    <mergeCell ref="U201:W201"/>
    <mergeCell ref="U211:W211"/>
    <mergeCell ref="U212:W212"/>
    <mergeCell ref="U214:W214"/>
    <mergeCell ref="U127:W127"/>
    <mergeCell ref="U128:W128"/>
    <mergeCell ref="U129:W129"/>
    <mergeCell ref="U130:W130"/>
    <mergeCell ref="U131:W131"/>
    <mergeCell ref="U156:W156"/>
    <mergeCell ref="U157:W157"/>
    <mergeCell ref="U158:W158"/>
    <mergeCell ref="U159:W159"/>
    <mergeCell ref="U160:W160"/>
    <mergeCell ref="U161:W161"/>
    <mergeCell ref="U162:W162"/>
    <mergeCell ref="U163:W163"/>
    <mergeCell ref="U164:W164"/>
    <mergeCell ref="U165:W165"/>
    <mergeCell ref="U166:W166"/>
    <mergeCell ref="U167:W167"/>
    <mergeCell ref="U132:W132"/>
    <mergeCell ref="U135:W135"/>
    <mergeCell ref="U150:W150"/>
    <mergeCell ref="U176:W176"/>
    <mergeCell ref="U177:W177"/>
    <mergeCell ref="U178:W178"/>
    <mergeCell ref="U179:W179"/>
    <mergeCell ref="U180:W180"/>
    <mergeCell ref="U181:W181"/>
    <mergeCell ref="U182:W182"/>
    <mergeCell ref="U149:W149"/>
    <mergeCell ref="U155:W155"/>
    <mergeCell ref="U168:W168"/>
    <mergeCell ref="U169:W169"/>
    <mergeCell ref="U170:W170"/>
    <mergeCell ref="U171:W171"/>
    <mergeCell ref="U172:W172"/>
    <mergeCell ref="U173:W173"/>
    <mergeCell ref="U174:W174"/>
    <mergeCell ref="P173:Q173"/>
    <mergeCell ref="U193:W193"/>
    <mergeCell ref="U194:W194"/>
    <mergeCell ref="U195:W195"/>
    <mergeCell ref="U196:W196"/>
    <mergeCell ref="U197:W197"/>
    <mergeCell ref="U198:W198"/>
    <mergeCell ref="U199:W199"/>
    <mergeCell ref="U183:W183"/>
    <mergeCell ref="U184:W184"/>
    <mergeCell ref="U185:W185"/>
    <mergeCell ref="U186:W186"/>
    <mergeCell ref="U187:W187"/>
    <mergeCell ref="U188:W188"/>
    <mergeCell ref="U189:W189"/>
    <mergeCell ref="U190:W190"/>
    <mergeCell ref="U191:W191"/>
    <mergeCell ref="U192:W192"/>
    <mergeCell ref="P176:Q176"/>
    <mergeCell ref="P177:Q177"/>
    <mergeCell ref="P178:Q178"/>
    <mergeCell ref="P179:Q179"/>
    <mergeCell ref="P180:Q180"/>
    <mergeCell ref="U136:W136"/>
    <mergeCell ref="U137:W137"/>
    <mergeCell ref="C133:E133"/>
    <mergeCell ref="C134:E134"/>
    <mergeCell ref="C135:E135"/>
    <mergeCell ref="C142:E142"/>
    <mergeCell ref="U138:W138"/>
    <mergeCell ref="U139:W139"/>
    <mergeCell ref="U140:W140"/>
    <mergeCell ref="U141:W141"/>
    <mergeCell ref="U142:W142"/>
    <mergeCell ref="U143:W143"/>
    <mergeCell ref="U144:W144"/>
    <mergeCell ref="U145:W145"/>
    <mergeCell ref="U146:W146"/>
    <mergeCell ref="U147:W147"/>
    <mergeCell ref="U148:W148"/>
    <mergeCell ref="P174:Q174"/>
    <mergeCell ref="P175:Q175"/>
    <mergeCell ref="U133:W133"/>
    <mergeCell ref="U134:W134"/>
    <mergeCell ref="U97:W97"/>
    <mergeCell ref="U98:W98"/>
    <mergeCell ref="U99:W99"/>
    <mergeCell ref="U100:W100"/>
    <mergeCell ref="U101:W101"/>
    <mergeCell ref="U102:W102"/>
    <mergeCell ref="U103:W103"/>
    <mergeCell ref="U104:W104"/>
    <mergeCell ref="U105:W105"/>
    <mergeCell ref="U106:W106"/>
    <mergeCell ref="U107:W107"/>
    <mergeCell ref="U108:W108"/>
    <mergeCell ref="U109:W109"/>
    <mergeCell ref="U110:W110"/>
    <mergeCell ref="U111:W111"/>
    <mergeCell ref="U113:W113"/>
    <mergeCell ref="U114:W114"/>
    <mergeCell ref="U117:W117"/>
    <mergeCell ref="U122:W122"/>
    <mergeCell ref="U123:W123"/>
    <mergeCell ref="U124:W124"/>
    <mergeCell ref="U125:W125"/>
    <mergeCell ref="U126:W126"/>
    <mergeCell ref="U151:W151"/>
    <mergeCell ref="U152:W152"/>
    <mergeCell ref="U153:W153"/>
    <mergeCell ref="U154:W154"/>
    <mergeCell ref="U175:W175"/>
    <mergeCell ref="U76:W76"/>
    <mergeCell ref="U77:W77"/>
    <mergeCell ref="C85:E85"/>
    <mergeCell ref="C86:E86"/>
    <mergeCell ref="C87:E87"/>
    <mergeCell ref="C94:E94"/>
    <mergeCell ref="C95:E95"/>
    <mergeCell ref="C96:E96"/>
    <mergeCell ref="C90:E90"/>
    <mergeCell ref="U78:W78"/>
    <mergeCell ref="U82:W82"/>
    <mergeCell ref="U83:W83"/>
    <mergeCell ref="U84:W84"/>
    <mergeCell ref="U85:W85"/>
    <mergeCell ref="U86:W86"/>
    <mergeCell ref="U87:W87"/>
    <mergeCell ref="U88:W88"/>
    <mergeCell ref="U89:W89"/>
    <mergeCell ref="U90:W90"/>
    <mergeCell ref="U91:W91"/>
    <mergeCell ref="U92:W92"/>
    <mergeCell ref="U93:W93"/>
    <mergeCell ref="U94:W94"/>
    <mergeCell ref="U95:W95"/>
    <mergeCell ref="U96:W96"/>
    <mergeCell ref="C82:E82"/>
    <mergeCell ref="C79:E79"/>
    <mergeCell ref="C80:E80"/>
    <mergeCell ref="C81:E81"/>
    <mergeCell ref="F92:G92"/>
    <mergeCell ref="F93:G93"/>
    <mergeCell ref="F94:G94"/>
    <mergeCell ref="D419:G419"/>
    <mergeCell ref="C415:E415"/>
    <mergeCell ref="C416:E416"/>
    <mergeCell ref="C417:E417"/>
    <mergeCell ref="C418:E418"/>
    <mergeCell ref="C413:E413"/>
    <mergeCell ref="C414:E414"/>
    <mergeCell ref="F413:G413"/>
    <mergeCell ref="F414:G414"/>
    <mergeCell ref="C405:E405"/>
    <mergeCell ref="C406:E406"/>
    <mergeCell ref="C93:E93"/>
    <mergeCell ref="C83:E83"/>
    <mergeCell ref="C84:E84"/>
    <mergeCell ref="C121:E121"/>
    <mergeCell ref="C122:E122"/>
    <mergeCell ref="C123:E123"/>
    <mergeCell ref="C111:E111"/>
    <mergeCell ref="C130:E130"/>
    <mergeCell ref="C131:E131"/>
    <mergeCell ref="C132:E132"/>
    <mergeCell ref="C126:E126"/>
    <mergeCell ref="C127:E127"/>
    <mergeCell ref="C128:E128"/>
    <mergeCell ref="C129:E129"/>
    <mergeCell ref="C125:E125"/>
    <mergeCell ref="C118:E118"/>
    <mergeCell ref="C119:E119"/>
    <mergeCell ref="C120:E120"/>
    <mergeCell ref="C114:E114"/>
    <mergeCell ref="C115:E115"/>
    <mergeCell ref="C116:E116"/>
    <mergeCell ref="U64:W64"/>
    <mergeCell ref="U65:W65"/>
    <mergeCell ref="U66:W66"/>
    <mergeCell ref="U67:W67"/>
    <mergeCell ref="U68:W68"/>
    <mergeCell ref="U69:W69"/>
    <mergeCell ref="C401:E401"/>
    <mergeCell ref="C402:E402"/>
    <mergeCell ref="F399:G399"/>
    <mergeCell ref="F400:G400"/>
    <mergeCell ref="U70:W70"/>
    <mergeCell ref="U71:W71"/>
    <mergeCell ref="U72:W72"/>
    <mergeCell ref="U73:W73"/>
    <mergeCell ref="U74:W74"/>
    <mergeCell ref="U75:W75"/>
    <mergeCell ref="C391:E391"/>
    <mergeCell ref="C392:E392"/>
    <mergeCell ref="C393:E393"/>
    <mergeCell ref="C394:E394"/>
    <mergeCell ref="C78:E78"/>
    <mergeCell ref="C107:E107"/>
    <mergeCell ref="C108:E108"/>
    <mergeCell ref="C102:E102"/>
    <mergeCell ref="C103:E103"/>
    <mergeCell ref="C104:E104"/>
    <mergeCell ref="C105:E105"/>
    <mergeCell ref="C112:E112"/>
    <mergeCell ref="C113:E113"/>
    <mergeCell ref="C110:E110"/>
    <mergeCell ref="C91:E91"/>
    <mergeCell ref="C92:E92"/>
    <mergeCell ref="C60:E60"/>
    <mergeCell ref="C61:E61"/>
    <mergeCell ref="C62:E62"/>
    <mergeCell ref="C63:E63"/>
    <mergeCell ref="C64:E64"/>
    <mergeCell ref="C65:E65"/>
    <mergeCell ref="C109:E109"/>
    <mergeCell ref="C68:E68"/>
    <mergeCell ref="C69:E69"/>
    <mergeCell ref="Q427:T427"/>
    <mergeCell ref="C52:E52"/>
    <mergeCell ref="C53:E53"/>
    <mergeCell ref="C54:E54"/>
    <mergeCell ref="C55:E55"/>
    <mergeCell ref="F53:G53"/>
    <mergeCell ref="F52:G52"/>
    <mergeCell ref="F54:G54"/>
    <mergeCell ref="F55:G55"/>
    <mergeCell ref="L421:O421"/>
    <mergeCell ref="L422:O422"/>
    <mergeCell ref="L423:O423"/>
    <mergeCell ref="D420:G420"/>
    <mergeCell ref="C70:E70"/>
    <mergeCell ref="C71:E71"/>
    <mergeCell ref="C72:E72"/>
    <mergeCell ref="C73:E73"/>
    <mergeCell ref="C74:E74"/>
    <mergeCell ref="C75:E75"/>
    <mergeCell ref="C97:E97"/>
    <mergeCell ref="C98:E98"/>
    <mergeCell ref="C99:E99"/>
    <mergeCell ref="C106:E106"/>
    <mergeCell ref="C117:E117"/>
    <mergeCell ref="C145:E145"/>
    <mergeCell ref="C146:E146"/>
    <mergeCell ref="C147:E147"/>
    <mergeCell ref="C154:E154"/>
    <mergeCell ref="C155:E155"/>
    <mergeCell ref="C156:E156"/>
    <mergeCell ref="C150:E150"/>
    <mergeCell ref="C151:E151"/>
    <mergeCell ref="C152:E152"/>
    <mergeCell ref="C153:E153"/>
    <mergeCell ref="C161:E161"/>
    <mergeCell ref="C143:E143"/>
    <mergeCell ref="C144:E144"/>
    <mergeCell ref="C138:E138"/>
    <mergeCell ref="C139:E139"/>
    <mergeCell ref="C140:E140"/>
    <mergeCell ref="C141:E141"/>
    <mergeCell ref="C169:E169"/>
    <mergeCell ref="C170:E170"/>
    <mergeCell ref="C171:E171"/>
    <mergeCell ref="C178:E178"/>
    <mergeCell ref="C179:E179"/>
    <mergeCell ref="C180:E180"/>
    <mergeCell ref="C174:E174"/>
    <mergeCell ref="C175:E175"/>
    <mergeCell ref="C176:E176"/>
    <mergeCell ref="C177:E177"/>
    <mergeCell ref="C172:E172"/>
    <mergeCell ref="C173:E173"/>
    <mergeCell ref="C157:E157"/>
    <mergeCell ref="C158:E158"/>
    <mergeCell ref="C159:E159"/>
    <mergeCell ref="C166:E166"/>
    <mergeCell ref="C167:E167"/>
    <mergeCell ref="C168:E168"/>
    <mergeCell ref="C162:E162"/>
    <mergeCell ref="C163:E163"/>
    <mergeCell ref="C164:E164"/>
    <mergeCell ref="C165:E165"/>
    <mergeCell ref="C193:E193"/>
    <mergeCell ref="C194:E194"/>
    <mergeCell ref="C195:E195"/>
    <mergeCell ref="C202:E202"/>
    <mergeCell ref="C203:E203"/>
    <mergeCell ref="C204:E204"/>
    <mergeCell ref="C198:E198"/>
    <mergeCell ref="C199:E199"/>
    <mergeCell ref="C200:E200"/>
    <mergeCell ref="C201:E201"/>
    <mergeCell ref="C181:E181"/>
    <mergeCell ref="C182:E182"/>
    <mergeCell ref="C183:E183"/>
    <mergeCell ref="C190:E190"/>
    <mergeCell ref="C191:E191"/>
    <mergeCell ref="C192:E192"/>
    <mergeCell ref="C186:E186"/>
    <mergeCell ref="C187:E187"/>
    <mergeCell ref="C188:E188"/>
    <mergeCell ref="C189:E189"/>
    <mergeCell ref="C196:E196"/>
    <mergeCell ref="C197:E197"/>
    <mergeCell ref="C265:E265"/>
    <mergeCell ref="C241:E241"/>
    <mergeCell ref="C242:E242"/>
    <mergeCell ref="C243:E243"/>
    <mergeCell ref="C250:E250"/>
    <mergeCell ref="C251:E251"/>
    <mergeCell ref="C252:E252"/>
    <mergeCell ref="C205:E205"/>
    <mergeCell ref="C206:E206"/>
    <mergeCell ref="C207:E207"/>
    <mergeCell ref="C214:E214"/>
    <mergeCell ref="C215:E215"/>
    <mergeCell ref="C216:E216"/>
    <mergeCell ref="C210:E210"/>
    <mergeCell ref="C211:E211"/>
    <mergeCell ref="C212:E212"/>
    <mergeCell ref="C213:E213"/>
    <mergeCell ref="C244:E244"/>
    <mergeCell ref="C240:E240"/>
    <mergeCell ref="C282:E282"/>
    <mergeCell ref="C281:E281"/>
    <mergeCell ref="C286:E286"/>
    <mergeCell ref="C285:E285"/>
    <mergeCell ref="C284:E284"/>
    <mergeCell ref="C283:E283"/>
    <mergeCell ref="C298:E298"/>
    <mergeCell ref="C297:E297"/>
    <mergeCell ref="C296:E296"/>
    <mergeCell ref="C295:E295"/>
    <mergeCell ref="C290:E290"/>
    <mergeCell ref="C225:E225"/>
    <mergeCell ref="C246:E246"/>
    <mergeCell ref="C247:E247"/>
    <mergeCell ref="C248:E248"/>
    <mergeCell ref="C232:E232"/>
    <mergeCell ref="C234:E234"/>
    <mergeCell ref="C235:E235"/>
    <mergeCell ref="C236:E236"/>
    <mergeCell ref="C237:E237"/>
    <mergeCell ref="C245:E245"/>
    <mergeCell ref="C291:E291"/>
    <mergeCell ref="C292:E292"/>
    <mergeCell ref="C294:E294"/>
    <mergeCell ref="C275:E275"/>
    <mergeCell ref="C276:E276"/>
    <mergeCell ref="C277:E277"/>
    <mergeCell ref="C253:E253"/>
    <mergeCell ref="C254:E254"/>
    <mergeCell ref="C255:E255"/>
    <mergeCell ref="C263:E263"/>
    <mergeCell ref="C264:E264"/>
    <mergeCell ref="C334:E334"/>
    <mergeCell ref="C342:E342"/>
    <mergeCell ref="C341:E341"/>
    <mergeCell ref="C346:E346"/>
    <mergeCell ref="C345:E345"/>
    <mergeCell ref="C344:E344"/>
    <mergeCell ref="C343:E343"/>
    <mergeCell ref="C304:E304"/>
    <mergeCell ref="C311:E311"/>
    <mergeCell ref="C312:E312"/>
    <mergeCell ref="C313:E313"/>
    <mergeCell ref="C333:E333"/>
    <mergeCell ref="C302:E302"/>
    <mergeCell ref="C303:E303"/>
    <mergeCell ref="C258:E258"/>
    <mergeCell ref="C256:E256"/>
    <mergeCell ref="C262:E262"/>
    <mergeCell ref="C261:E261"/>
    <mergeCell ref="C260:E260"/>
    <mergeCell ref="C259:E259"/>
    <mergeCell ref="C270:E270"/>
    <mergeCell ref="C269:E269"/>
    <mergeCell ref="C273:E273"/>
    <mergeCell ref="C272:E272"/>
    <mergeCell ref="C271:E271"/>
    <mergeCell ref="C278:E278"/>
    <mergeCell ref="C279:E279"/>
    <mergeCell ref="C280:E280"/>
    <mergeCell ref="C287:E287"/>
    <mergeCell ref="C288:E288"/>
    <mergeCell ref="C289:E289"/>
    <mergeCell ref="C293:E293"/>
    <mergeCell ref="C299:E299"/>
    <mergeCell ref="C300:E300"/>
    <mergeCell ref="C301:E301"/>
    <mergeCell ref="C306:E306"/>
    <mergeCell ref="C305:E305"/>
    <mergeCell ref="C310:E310"/>
    <mergeCell ref="C309:E309"/>
    <mergeCell ref="C318:E318"/>
    <mergeCell ref="C317:E317"/>
    <mergeCell ref="C322:E322"/>
    <mergeCell ref="C321:E321"/>
    <mergeCell ref="C320:E320"/>
    <mergeCell ref="C319:E319"/>
    <mergeCell ref="C330:E330"/>
    <mergeCell ref="C329:E329"/>
    <mergeCell ref="C315:E315"/>
    <mergeCell ref="C316:E316"/>
    <mergeCell ref="C323:E323"/>
    <mergeCell ref="C308:E308"/>
    <mergeCell ref="C324:E324"/>
    <mergeCell ref="C325:E325"/>
    <mergeCell ref="C384:E384"/>
    <mergeCell ref="C385:E385"/>
    <mergeCell ref="C362:E362"/>
    <mergeCell ref="C363:E363"/>
    <mergeCell ref="C364:E364"/>
    <mergeCell ref="C371:E371"/>
    <mergeCell ref="C372:E372"/>
    <mergeCell ref="C373:E373"/>
    <mergeCell ref="C350:E350"/>
    <mergeCell ref="C351:E351"/>
    <mergeCell ref="C352:E352"/>
    <mergeCell ref="C359:E359"/>
    <mergeCell ref="C360:E360"/>
    <mergeCell ref="C361:E361"/>
    <mergeCell ref="C353:E353"/>
    <mergeCell ref="C354:E354"/>
    <mergeCell ref="C358:E358"/>
    <mergeCell ref="C357:E357"/>
    <mergeCell ref="C356:E356"/>
    <mergeCell ref="C355:E355"/>
    <mergeCell ref="C366:E366"/>
    <mergeCell ref="C365:E365"/>
    <mergeCell ref="C370:E370"/>
    <mergeCell ref="C369:E369"/>
    <mergeCell ref="C368:E368"/>
    <mergeCell ref="C367:E367"/>
    <mergeCell ref="C376:E376"/>
    <mergeCell ref="C383:E383"/>
    <mergeCell ref="F70:G70"/>
    <mergeCell ref="F71:G71"/>
    <mergeCell ref="F72:G72"/>
    <mergeCell ref="F73:G73"/>
    <mergeCell ref="F76:G76"/>
    <mergeCell ref="F63:G63"/>
    <mergeCell ref="F64:G64"/>
    <mergeCell ref="F65:G65"/>
    <mergeCell ref="F66:G66"/>
    <mergeCell ref="F67:G67"/>
    <mergeCell ref="F68:G68"/>
    <mergeCell ref="F56:G56"/>
    <mergeCell ref="F57:G57"/>
    <mergeCell ref="F58:G58"/>
    <mergeCell ref="F59:G59"/>
    <mergeCell ref="F60:G60"/>
    <mergeCell ref="F61:G61"/>
    <mergeCell ref="F62:G62"/>
    <mergeCell ref="F95:G95"/>
    <mergeCell ref="F98:G98"/>
    <mergeCell ref="F83:G83"/>
    <mergeCell ref="F84:G84"/>
    <mergeCell ref="F85:G85"/>
    <mergeCell ref="F86:G86"/>
    <mergeCell ref="F87:G87"/>
    <mergeCell ref="F90:G90"/>
    <mergeCell ref="F77:G77"/>
    <mergeCell ref="F78:G78"/>
    <mergeCell ref="F79:G79"/>
    <mergeCell ref="F80:G80"/>
    <mergeCell ref="F81:G81"/>
    <mergeCell ref="F82:G82"/>
    <mergeCell ref="F91:G91"/>
    <mergeCell ref="F113:G113"/>
    <mergeCell ref="F114:G114"/>
    <mergeCell ref="F115:G115"/>
    <mergeCell ref="F116:G116"/>
    <mergeCell ref="F117:G117"/>
    <mergeCell ref="F118:G118"/>
    <mergeCell ref="F105:G105"/>
    <mergeCell ref="F106:G106"/>
    <mergeCell ref="F107:G107"/>
    <mergeCell ref="F108:G108"/>
    <mergeCell ref="F109:G109"/>
    <mergeCell ref="F112:G112"/>
    <mergeCell ref="F99:G99"/>
    <mergeCell ref="F100:G100"/>
    <mergeCell ref="F101:G101"/>
    <mergeCell ref="F102:G102"/>
    <mergeCell ref="F103:G103"/>
    <mergeCell ref="F104:G104"/>
    <mergeCell ref="F111:G111"/>
    <mergeCell ref="F110:G110"/>
    <mergeCell ref="F135:G135"/>
    <mergeCell ref="F136:G136"/>
    <mergeCell ref="F137:G137"/>
    <mergeCell ref="F138:G138"/>
    <mergeCell ref="F139:G139"/>
    <mergeCell ref="F140:G140"/>
    <mergeCell ref="F127:G127"/>
    <mergeCell ref="F128:G128"/>
    <mergeCell ref="F129:G129"/>
    <mergeCell ref="F130:G130"/>
    <mergeCell ref="F131:G131"/>
    <mergeCell ref="F134:G134"/>
    <mergeCell ref="F119:G119"/>
    <mergeCell ref="F120:G120"/>
    <mergeCell ref="F121:G121"/>
    <mergeCell ref="F122:G122"/>
    <mergeCell ref="F123:G123"/>
    <mergeCell ref="F126:G126"/>
    <mergeCell ref="F132:G132"/>
    <mergeCell ref="F133:G133"/>
    <mergeCell ref="F124:G124"/>
    <mergeCell ref="F125:G125"/>
    <mergeCell ref="F155:G155"/>
    <mergeCell ref="F156:G156"/>
    <mergeCell ref="F157:G157"/>
    <mergeCell ref="F158:G158"/>
    <mergeCell ref="F159:G159"/>
    <mergeCell ref="F162:G162"/>
    <mergeCell ref="F149:G149"/>
    <mergeCell ref="F150:G150"/>
    <mergeCell ref="F151:G151"/>
    <mergeCell ref="F152:G152"/>
    <mergeCell ref="F153:G153"/>
    <mergeCell ref="F154:G154"/>
    <mergeCell ref="F141:G141"/>
    <mergeCell ref="F142:G142"/>
    <mergeCell ref="F143:G143"/>
    <mergeCell ref="F144:G144"/>
    <mergeCell ref="F145:G145"/>
    <mergeCell ref="F148:G148"/>
    <mergeCell ref="F160:G160"/>
    <mergeCell ref="F161:G161"/>
    <mergeCell ref="F146:G146"/>
    <mergeCell ref="F147:G147"/>
    <mergeCell ref="F177:G177"/>
    <mergeCell ref="F178:G178"/>
    <mergeCell ref="F179:G179"/>
    <mergeCell ref="F180:G180"/>
    <mergeCell ref="F181:G181"/>
    <mergeCell ref="F184:G184"/>
    <mergeCell ref="F171:G171"/>
    <mergeCell ref="F172:G172"/>
    <mergeCell ref="F173:G173"/>
    <mergeCell ref="F174:G174"/>
    <mergeCell ref="F175:G175"/>
    <mergeCell ref="F176:G176"/>
    <mergeCell ref="F163:G163"/>
    <mergeCell ref="F164:G164"/>
    <mergeCell ref="F165:G165"/>
    <mergeCell ref="F166:G166"/>
    <mergeCell ref="F167:G167"/>
    <mergeCell ref="F170:G170"/>
    <mergeCell ref="F169:G169"/>
    <mergeCell ref="F182:G182"/>
    <mergeCell ref="F183:G183"/>
    <mergeCell ref="F168:G168"/>
    <mergeCell ref="F199:G199"/>
    <mergeCell ref="F200:G200"/>
    <mergeCell ref="F201:G201"/>
    <mergeCell ref="F202:G202"/>
    <mergeCell ref="F203:G203"/>
    <mergeCell ref="F206:G206"/>
    <mergeCell ref="F191:G191"/>
    <mergeCell ref="F192:G192"/>
    <mergeCell ref="F193:G193"/>
    <mergeCell ref="F194:G194"/>
    <mergeCell ref="F195:G195"/>
    <mergeCell ref="F198:G198"/>
    <mergeCell ref="F185:G185"/>
    <mergeCell ref="F186:G186"/>
    <mergeCell ref="F187:G187"/>
    <mergeCell ref="F188:G188"/>
    <mergeCell ref="F189:G189"/>
    <mergeCell ref="F190:G190"/>
    <mergeCell ref="F196:G196"/>
    <mergeCell ref="F197:G197"/>
    <mergeCell ref="F213:G213"/>
    <mergeCell ref="F214:G214"/>
    <mergeCell ref="F215:G215"/>
    <mergeCell ref="F216:G216"/>
    <mergeCell ref="F217:G217"/>
    <mergeCell ref="F220:G220"/>
    <mergeCell ref="F207:G207"/>
    <mergeCell ref="F208:G208"/>
    <mergeCell ref="F209:G209"/>
    <mergeCell ref="F210:G210"/>
    <mergeCell ref="F211:G211"/>
    <mergeCell ref="F212:G212"/>
    <mergeCell ref="F218:G218"/>
    <mergeCell ref="F219:G219"/>
    <mergeCell ref="F224:G224"/>
    <mergeCell ref="F225:G225"/>
    <mergeCell ref="F226:G226"/>
    <mergeCell ref="F221:G221"/>
    <mergeCell ref="F222:G222"/>
    <mergeCell ref="F223:G223"/>
    <mergeCell ref="F253:G253"/>
    <mergeCell ref="F256:G256"/>
    <mergeCell ref="F258:G258"/>
    <mergeCell ref="F259:G259"/>
    <mergeCell ref="F260:G260"/>
    <mergeCell ref="F261:G261"/>
    <mergeCell ref="F255:G255"/>
    <mergeCell ref="F254:G254"/>
    <mergeCell ref="F270:G270"/>
    <mergeCell ref="F269:G269"/>
    <mergeCell ref="F250:G250"/>
    <mergeCell ref="F251:G251"/>
    <mergeCell ref="F252:G252"/>
    <mergeCell ref="F239:G239"/>
    <mergeCell ref="F242:G242"/>
    <mergeCell ref="F243:G243"/>
    <mergeCell ref="F244:G244"/>
    <mergeCell ref="F245:G245"/>
    <mergeCell ref="F246:G246"/>
    <mergeCell ref="F247:G247"/>
    <mergeCell ref="F248:G248"/>
    <mergeCell ref="F249:G249"/>
    <mergeCell ref="F257:G257"/>
    <mergeCell ref="F240:G240"/>
    <mergeCell ref="F241:G241"/>
    <mergeCell ref="F276:G276"/>
    <mergeCell ref="F279:G279"/>
    <mergeCell ref="F280:G280"/>
    <mergeCell ref="F281:G281"/>
    <mergeCell ref="F282:G282"/>
    <mergeCell ref="F283:G283"/>
    <mergeCell ref="F291:G291"/>
    <mergeCell ref="F292:G292"/>
    <mergeCell ref="F278:G278"/>
    <mergeCell ref="F277:G277"/>
    <mergeCell ref="F268:G268"/>
    <mergeCell ref="F271:G271"/>
    <mergeCell ref="F272:G272"/>
    <mergeCell ref="F273:G273"/>
    <mergeCell ref="F274:G274"/>
    <mergeCell ref="F275:G275"/>
    <mergeCell ref="F262:G262"/>
    <mergeCell ref="F263:G263"/>
    <mergeCell ref="F264:G264"/>
    <mergeCell ref="F265:G265"/>
    <mergeCell ref="F266:G266"/>
    <mergeCell ref="F267:G267"/>
    <mergeCell ref="F298:G298"/>
    <mergeCell ref="F299:G299"/>
    <mergeCell ref="F300:G300"/>
    <mergeCell ref="F301:G301"/>
    <mergeCell ref="F302:G302"/>
    <mergeCell ref="F303:G303"/>
    <mergeCell ref="F306:G306"/>
    <mergeCell ref="F305:G305"/>
    <mergeCell ref="F290:G290"/>
    <mergeCell ref="F293:G293"/>
    <mergeCell ref="F294:G294"/>
    <mergeCell ref="F295:G295"/>
    <mergeCell ref="F296:G296"/>
    <mergeCell ref="F297:G297"/>
    <mergeCell ref="F284:G284"/>
    <mergeCell ref="F285:G285"/>
    <mergeCell ref="F286:G286"/>
    <mergeCell ref="F287:G287"/>
    <mergeCell ref="F288:G288"/>
    <mergeCell ref="F289:G289"/>
    <mergeCell ref="F312:G312"/>
    <mergeCell ref="F315:G315"/>
    <mergeCell ref="F316:G316"/>
    <mergeCell ref="F317:G317"/>
    <mergeCell ref="F318:G318"/>
    <mergeCell ref="F319:G319"/>
    <mergeCell ref="F304:G304"/>
    <mergeCell ref="F307:G307"/>
    <mergeCell ref="F308:G308"/>
    <mergeCell ref="F309:G309"/>
    <mergeCell ref="F310:G310"/>
    <mergeCell ref="F311:G311"/>
    <mergeCell ref="F314:G314"/>
    <mergeCell ref="F313:G313"/>
    <mergeCell ref="F326:G326"/>
    <mergeCell ref="F329:G329"/>
    <mergeCell ref="F330:G330"/>
    <mergeCell ref="F346:G346"/>
    <mergeCell ref="F347:G347"/>
    <mergeCell ref="F349:G349"/>
    <mergeCell ref="F350:G350"/>
    <mergeCell ref="F342:G342"/>
    <mergeCell ref="F341:G341"/>
    <mergeCell ref="F332:G332"/>
    <mergeCell ref="F333:G333"/>
    <mergeCell ref="F328:G328"/>
    <mergeCell ref="F327:G327"/>
    <mergeCell ref="F320:G320"/>
    <mergeCell ref="F321:G321"/>
    <mergeCell ref="F322:G322"/>
    <mergeCell ref="F323:G323"/>
    <mergeCell ref="F324:G324"/>
    <mergeCell ref="F325:G325"/>
    <mergeCell ref="F331:G331"/>
    <mergeCell ref="U359:W359"/>
    <mergeCell ref="U394:W394"/>
    <mergeCell ref="U395:W395"/>
    <mergeCell ref="U396:W396"/>
    <mergeCell ref="P392:Q392"/>
    <mergeCell ref="P393:Q393"/>
    <mergeCell ref="P394:Q394"/>
    <mergeCell ref="P395:Q395"/>
    <mergeCell ref="P396:Q396"/>
    <mergeCell ref="P391:Q391"/>
    <mergeCell ref="U382:W382"/>
    <mergeCell ref="F334:G334"/>
    <mergeCell ref="F335:G335"/>
    <mergeCell ref="F336:G336"/>
    <mergeCell ref="F337:G337"/>
    <mergeCell ref="F338:G338"/>
    <mergeCell ref="F339:G339"/>
    <mergeCell ref="F356:G356"/>
    <mergeCell ref="F357:G357"/>
    <mergeCell ref="F358:G358"/>
    <mergeCell ref="F359:G359"/>
    <mergeCell ref="F360:G360"/>
    <mergeCell ref="F361:G361"/>
    <mergeCell ref="F348:G348"/>
    <mergeCell ref="F351:G351"/>
    <mergeCell ref="F352:G352"/>
    <mergeCell ref="F353:G353"/>
    <mergeCell ref="F354:G354"/>
    <mergeCell ref="F340:G340"/>
    <mergeCell ref="F343:G343"/>
    <mergeCell ref="F344:G344"/>
    <mergeCell ref="F345:G345"/>
    <mergeCell ref="F376:G376"/>
    <mergeCell ref="F379:G379"/>
    <mergeCell ref="F380:G380"/>
    <mergeCell ref="F364:G364"/>
    <mergeCell ref="U366:W366"/>
    <mergeCell ref="U367:W367"/>
    <mergeCell ref="F372:G372"/>
    <mergeCell ref="F393:G393"/>
    <mergeCell ref="F392:G392"/>
    <mergeCell ref="F402:G402"/>
    <mergeCell ref="U353:W353"/>
    <mergeCell ref="U354:W354"/>
    <mergeCell ref="U355:W355"/>
    <mergeCell ref="U356:W356"/>
    <mergeCell ref="U357:W357"/>
    <mergeCell ref="U351:W351"/>
    <mergeCell ref="P357:Q357"/>
    <mergeCell ref="P358:Q358"/>
    <mergeCell ref="P353:Q353"/>
    <mergeCell ref="P352:Q352"/>
    <mergeCell ref="P360:Q360"/>
    <mergeCell ref="P354:Q354"/>
    <mergeCell ref="U383:W383"/>
    <mergeCell ref="U384:W384"/>
    <mergeCell ref="U380:W380"/>
    <mergeCell ref="U381:W381"/>
    <mergeCell ref="P363:Q363"/>
    <mergeCell ref="U397:W397"/>
    <mergeCell ref="U398:W398"/>
    <mergeCell ref="U399:W399"/>
    <mergeCell ref="U400:W400"/>
    <mergeCell ref="U358:W358"/>
    <mergeCell ref="U79:W79"/>
    <mergeCell ref="U80:W80"/>
    <mergeCell ref="U81:W81"/>
    <mergeCell ref="X94:Y94"/>
    <mergeCell ref="X95:Y95"/>
    <mergeCell ref="X96:Y96"/>
    <mergeCell ref="X97:Y97"/>
    <mergeCell ref="X115:Y115"/>
    <mergeCell ref="X116:Y116"/>
    <mergeCell ref="X98:Y98"/>
    <mergeCell ref="X105:Y105"/>
    <mergeCell ref="X103:Y103"/>
    <mergeCell ref="X104:Y104"/>
    <mergeCell ref="X65:Y65"/>
    <mergeCell ref="X66:Y66"/>
    <mergeCell ref="X75:Y75"/>
    <mergeCell ref="X76:Y76"/>
    <mergeCell ref="X77:Y77"/>
    <mergeCell ref="X78:Y78"/>
    <mergeCell ref="X70:Y70"/>
    <mergeCell ref="X71:Y71"/>
    <mergeCell ref="X72:Y72"/>
    <mergeCell ref="X73:Y73"/>
    <mergeCell ref="X89:Y89"/>
    <mergeCell ref="X90:Y90"/>
    <mergeCell ref="X91:Y91"/>
    <mergeCell ref="X92:Y92"/>
    <mergeCell ref="X106:Y106"/>
    <mergeCell ref="X107:Y107"/>
    <mergeCell ref="X99:Y99"/>
    <mergeCell ref="X100:Y100"/>
    <mergeCell ref="X101:Y101"/>
    <mergeCell ref="X102:Y102"/>
    <mergeCell ref="X108:Y108"/>
    <mergeCell ref="X109:Y109"/>
    <mergeCell ref="X118:Y118"/>
    <mergeCell ref="X119:Y119"/>
    <mergeCell ref="X120:Y120"/>
    <mergeCell ref="X121:Y121"/>
    <mergeCell ref="X139:Y139"/>
    <mergeCell ref="X140:Y140"/>
    <mergeCell ref="X122:Y122"/>
    <mergeCell ref="X129:Y129"/>
    <mergeCell ref="X127:Y127"/>
    <mergeCell ref="X128:Y128"/>
    <mergeCell ref="X154:Y154"/>
    <mergeCell ref="X155:Y155"/>
    <mergeCell ref="X147:Y147"/>
    <mergeCell ref="X148:Y148"/>
    <mergeCell ref="X149:Y149"/>
    <mergeCell ref="X150:Y150"/>
    <mergeCell ref="X132:Y132"/>
    <mergeCell ref="X133:Y133"/>
    <mergeCell ref="X134:Y134"/>
    <mergeCell ref="X141:Y141"/>
    <mergeCell ref="X135:Y135"/>
    <mergeCell ref="X136:Y136"/>
    <mergeCell ref="X137:Y137"/>
    <mergeCell ref="X138:Y138"/>
    <mergeCell ref="X111:Y111"/>
    <mergeCell ref="X112:Y112"/>
    <mergeCell ref="X113:Y113"/>
    <mergeCell ref="X114:Y114"/>
    <mergeCell ref="X130:Y130"/>
    <mergeCell ref="X238:Y238"/>
    <mergeCell ref="X239:Y239"/>
    <mergeCell ref="X240:Y240"/>
    <mergeCell ref="X241:Y241"/>
    <mergeCell ref="X260:Y260"/>
    <mergeCell ref="X261:Y261"/>
    <mergeCell ref="X242:Y242"/>
    <mergeCell ref="X250:Y250"/>
    <mergeCell ref="X247:Y247"/>
    <mergeCell ref="X187:Y187"/>
    <mergeCell ref="X188:Y188"/>
    <mergeCell ref="X170:Y170"/>
    <mergeCell ref="X177:Y177"/>
    <mergeCell ref="X175:Y175"/>
    <mergeCell ref="X176:Y176"/>
    <mergeCell ref="X202:Y202"/>
    <mergeCell ref="X203:Y203"/>
    <mergeCell ref="X195:Y195"/>
    <mergeCell ref="X196:Y196"/>
    <mergeCell ref="X197:Y197"/>
    <mergeCell ref="X198:Y198"/>
    <mergeCell ref="X204:Y204"/>
    <mergeCell ref="X205:Y205"/>
    <mergeCell ref="X206:Y206"/>
    <mergeCell ref="X181:Y181"/>
    <mergeCell ref="X182:Y182"/>
    <mergeCell ref="X189:Y189"/>
    <mergeCell ref="X183:Y183"/>
    <mergeCell ref="X184:Y184"/>
    <mergeCell ref="X185:Y185"/>
    <mergeCell ref="X186:Y186"/>
    <mergeCell ref="X171:Y171"/>
    <mergeCell ref="X352:Y352"/>
    <mergeCell ref="X353:Y353"/>
    <mergeCell ref="X354:Y354"/>
    <mergeCell ref="X351:Y351"/>
    <mergeCell ref="X355:Y355"/>
    <mergeCell ref="X358:Y358"/>
    <mergeCell ref="X359:Y359"/>
    <mergeCell ref="X289:Y289"/>
    <mergeCell ref="X290:Y290"/>
    <mergeCell ref="X297:Y297"/>
    <mergeCell ref="X300:Y300"/>
    <mergeCell ref="X291:Y291"/>
    <mergeCell ref="X338:Y338"/>
    <mergeCell ref="X253:Y253"/>
    <mergeCell ref="X254:Y254"/>
    <mergeCell ref="X255:Y255"/>
    <mergeCell ref="X230:Y230"/>
    <mergeCell ref="X237:Y237"/>
    <mergeCell ref="X231:Y231"/>
    <mergeCell ref="X287:Y287"/>
    <mergeCell ref="X288:Y288"/>
    <mergeCell ref="X232:Y232"/>
    <mergeCell ref="X233:Y233"/>
    <mergeCell ref="X234:Y234"/>
    <mergeCell ref="X262:Y262"/>
    <mergeCell ref="X256:Y256"/>
    <mergeCell ref="X257:Y257"/>
    <mergeCell ref="X258:Y258"/>
    <mergeCell ref="X259:Y259"/>
    <mergeCell ref="X275:Y275"/>
    <mergeCell ref="X276:Y276"/>
    <mergeCell ref="X268:Y268"/>
    <mergeCell ref="X263:Y263"/>
    <mergeCell ref="X264:Y264"/>
    <mergeCell ref="X265:Y265"/>
    <mergeCell ref="X266:Y266"/>
    <mergeCell ref="X284:Y284"/>
    <mergeCell ref="X285:Y285"/>
    <mergeCell ref="X267:Y267"/>
    <mergeCell ref="X274:Y274"/>
    <mergeCell ref="X272:Y272"/>
    <mergeCell ref="X273:Y273"/>
    <mergeCell ref="X286:Y286"/>
    <mergeCell ref="X280:Y280"/>
    <mergeCell ref="X281:Y281"/>
    <mergeCell ref="X282:Y282"/>
    <mergeCell ref="X283:Y283"/>
    <mergeCell ref="X278:Y278"/>
    <mergeCell ref="X279:Y279"/>
    <mergeCell ref="X269:Y269"/>
    <mergeCell ref="X270:Y270"/>
    <mergeCell ref="X271:Y271"/>
    <mergeCell ref="X277:Y277"/>
    <mergeCell ref="AD444:AF444"/>
    <mergeCell ref="AD427:AF427"/>
    <mergeCell ref="AD428:AF428"/>
    <mergeCell ref="AD429:AF429"/>
    <mergeCell ref="AD430:AF430"/>
    <mergeCell ref="AD431:AF431"/>
    <mergeCell ref="AD432:AF432"/>
    <mergeCell ref="AD433:AF433"/>
    <mergeCell ref="AD434:AF434"/>
    <mergeCell ref="AD435:AF435"/>
    <mergeCell ref="AD436:AF436"/>
    <mergeCell ref="AD438:AF438"/>
    <mergeCell ref="AD439:AF439"/>
    <mergeCell ref="AD440:AF440"/>
    <mergeCell ref="AD441:AF441"/>
    <mergeCell ref="AD442:AF442"/>
    <mergeCell ref="X378:Y378"/>
    <mergeCell ref="X379:Y379"/>
    <mergeCell ref="U427:X427"/>
    <mergeCell ref="X385:Y385"/>
    <mergeCell ref="X386:Y386"/>
    <mergeCell ref="X387:Y387"/>
    <mergeCell ref="X392:Y392"/>
    <mergeCell ref="X393:Y393"/>
    <mergeCell ref="X396:Y396"/>
    <mergeCell ref="X388:Y388"/>
    <mergeCell ref="X389:Y389"/>
    <mergeCell ref="X390:Y390"/>
    <mergeCell ref="X391:Y391"/>
    <mergeCell ref="X394:Y394"/>
    <mergeCell ref="X395:Y395"/>
    <mergeCell ref="U413:W413"/>
    <mergeCell ref="AD422:AF422"/>
    <mergeCell ref="AD423:AF423"/>
    <mergeCell ref="AD424:AF424"/>
    <mergeCell ref="AD425:AF425"/>
    <mergeCell ref="AD443:AF443"/>
    <mergeCell ref="AD437:AF437"/>
    <mergeCell ref="X415:Y415"/>
    <mergeCell ref="X416:Y416"/>
    <mergeCell ref="X417:Y417"/>
    <mergeCell ref="X409:Y409"/>
    <mergeCell ref="X410:Y410"/>
    <mergeCell ref="X411:Y411"/>
    <mergeCell ref="AD426:AF426"/>
    <mergeCell ref="AD416:AF416"/>
    <mergeCell ref="AD421:AF421"/>
    <mergeCell ref="AD418:AF418"/>
    <mergeCell ref="AD419:AF419"/>
    <mergeCell ref="AD420:AF420"/>
    <mergeCell ref="AD417:AF417"/>
    <mergeCell ref="X413:Y413"/>
    <mergeCell ref="X414:Y414"/>
    <mergeCell ref="F410:G410"/>
    <mergeCell ref="F409:G409"/>
    <mergeCell ref="F408:G408"/>
    <mergeCell ref="F407:G407"/>
    <mergeCell ref="F406:G406"/>
    <mergeCell ref="F377:G377"/>
    <mergeCell ref="F386:G386"/>
    <mergeCell ref="F385:G385"/>
    <mergeCell ref="U414:W414"/>
    <mergeCell ref="U415:W415"/>
    <mergeCell ref="U416:W416"/>
    <mergeCell ref="X408:Y408"/>
    <mergeCell ref="X397:Y397"/>
    <mergeCell ref="X398:Y398"/>
    <mergeCell ref="X399:Y399"/>
    <mergeCell ref="U401:W401"/>
    <mergeCell ref="U402:W402"/>
    <mergeCell ref="U388:W388"/>
    <mergeCell ref="U389:W389"/>
    <mergeCell ref="U390:W390"/>
    <mergeCell ref="U391:W391"/>
    <mergeCell ref="U392:W392"/>
    <mergeCell ref="U393:W393"/>
    <mergeCell ref="F384:G384"/>
    <mergeCell ref="F387:G387"/>
    <mergeCell ref="F388:G388"/>
    <mergeCell ref="F389:G389"/>
    <mergeCell ref="F390:G390"/>
    <mergeCell ref="F391:G391"/>
    <mergeCell ref="F405:G405"/>
    <mergeCell ref="F404:G404"/>
    <mergeCell ref="F403:G403"/>
    <mergeCell ref="U417:W417"/>
    <mergeCell ref="F415:G415"/>
    <mergeCell ref="F416:G416"/>
    <mergeCell ref="F417:G417"/>
    <mergeCell ref="F418:G418"/>
    <mergeCell ref="F412:G412"/>
    <mergeCell ref="P406:Q406"/>
    <mergeCell ref="P407:Q407"/>
    <mergeCell ref="P408:Q408"/>
    <mergeCell ref="F397:G397"/>
    <mergeCell ref="X401:Y401"/>
    <mergeCell ref="X402:Y402"/>
    <mergeCell ref="U431:X431"/>
    <mergeCell ref="X381:Y381"/>
    <mergeCell ref="X368:Y368"/>
    <mergeCell ref="X369:Y369"/>
    <mergeCell ref="X372:Y372"/>
    <mergeCell ref="X373:Y373"/>
    <mergeCell ref="X374:Y374"/>
    <mergeCell ref="X376:Y376"/>
    <mergeCell ref="X377:Y377"/>
    <mergeCell ref="X380:Y380"/>
    <mergeCell ref="E422:G422"/>
    <mergeCell ref="C386:E386"/>
    <mergeCell ref="C387:E387"/>
    <mergeCell ref="C388:E388"/>
    <mergeCell ref="C395:E395"/>
    <mergeCell ref="X404:Y404"/>
    <mergeCell ref="X405:Y405"/>
    <mergeCell ref="X406:Y406"/>
    <mergeCell ref="X407:Y407"/>
    <mergeCell ref="X403:Y403"/>
    <mergeCell ref="C412:E412"/>
    <mergeCell ref="C411:E411"/>
    <mergeCell ref="C410:E410"/>
    <mergeCell ref="F396:G396"/>
    <mergeCell ref="X400:Y400"/>
    <mergeCell ref="I44:AC44"/>
    <mergeCell ref="X375:Y375"/>
    <mergeCell ref="U407:W407"/>
    <mergeCell ref="U408:W408"/>
    <mergeCell ref="U409:W409"/>
    <mergeCell ref="U410:W410"/>
    <mergeCell ref="C389:E389"/>
    <mergeCell ref="C390:E390"/>
    <mergeCell ref="C379:E379"/>
    <mergeCell ref="C380:E380"/>
    <mergeCell ref="C381:E381"/>
    <mergeCell ref="C382:E382"/>
    <mergeCell ref="C377:E377"/>
    <mergeCell ref="C378:E378"/>
    <mergeCell ref="C257:E257"/>
    <mergeCell ref="C307:E307"/>
    <mergeCell ref="C274:E274"/>
    <mergeCell ref="C338:E338"/>
    <mergeCell ref="C339:E339"/>
    <mergeCell ref="C340:E340"/>
    <mergeCell ref="F395:G395"/>
    <mergeCell ref="F394:G394"/>
    <mergeCell ref="F373:G373"/>
    <mergeCell ref="C375:E375"/>
    <mergeCell ref="U411:W411"/>
    <mergeCell ref="U412:W412"/>
    <mergeCell ref="X412:Y412"/>
    <mergeCell ref="X249:Y249"/>
    <mergeCell ref="M248:O248"/>
    <mergeCell ref="C347:E347"/>
    <mergeCell ref="C348:E348"/>
    <mergeCell ref="C349:E349"/>
    <mergeCell ref="C326:E326"/>
    <mergeCell ref="C327:E327"/>
    <mergeCell ref="C328:E328"/>
    <mergeCell ref="C335:E335"/>
    <mergeCell ref="C336:E336"/>
    <mergeCell ref="C337:E337"/>
    <mergeCell ref="C314:E314"/>
    <mergeCell ref="C374:E374"/>
    <mergeCell ref="C332:E332"/>
    <mergeCell ref="C331:E331"/>
    <mergeCell ref="C396:E396"/>
    <mergeCell ref="X339:Y339"/>
    <mergeCell ref="X326:Y326"/>
    <mergeCell ref="X327:Y327"/>
    <mergeCell ref="X328:Y328"/>
    <mergeCell ref="X329:Y329"/>
    <mergeCell ref="X330:Y330"/>
    <mergeCell ref="X331:Y331"/>
    <mergeCell ref="X346:Y346"/>
    <mergeCell ref="X347:Y347"/>
    <mergeCell ref="X332:Y332"/>
    <mergeCell ref="X333:Y333"/>
    <mergeCell ref="X336:Y336"/>
    <mergeCell ref="X337:Y337"/>
    <mergeCell ref="X344:Y344"/>
    <mergeCell ref="X345:Y345"/>
    <mergeCell ref="X366:Y366"/>
    <mergeCell ref="C409:E409"/>
    <mergeCell ref="C408:E408"/>
    <mergeCell ref="C407:E407"/>
    <mergeCell ref="C400:E400"/>
    <mergeCell ref="C399:E399"/>
    <mergeCell ref="C398:E398"/>
    <mergeCell ref="F381:G381"/>
    <mergeCell ref="F382:G382"/>
    <mergeCell ref="F383:G383"/>
    <mergeCell ref="C266:E266"/>
    <mergeCell ref="C267:E267"/>
    <mergeCell ref="C268:E268"/>
    <mergeCell ref="C249:E249"/>
    <mergeCell ref="F401:G401"/>
    <mergeCell ref="F398:G398"/>
    <mergeCell ref="F411:G411"/>
    <mergeCell ref="B2:H2"/>
    <mergeCell ref="F363:G363"/>
    <mergeCell ref="F378:G378"/>
    <mergeCell ref="F355:G355"/>
    <mergeCell ref="F370:G370"/>
    <mergeCell ref="F371:G371"/>
    <mergeCell ref="C397:E397"/>
    <mergeCell ref="C404:E404"/>
    <mergeCell ref="F374:G374"/>
    <mergeCell ref="F375:G375"/>
    <mergeCell ref="F362:G362"/>
    <mergeCell ref="F365:G365"/>
    <mergeCell ref="F366:G366"/>
    <mergeCell ref="F367:G367"/>
    <mergeCell ref="F368:G368"/>
    <mergeCell ref="F369:G369"/>
  </mergeCells>
  <conditionalFormatting sqref="B16">
    <cfRule type="expression" dxfId="57" priority="16" stopIfTrue="1">
      <formula>DAY(B16)&gt;15</formula>
    </cfRule>
  </conditionalFormatting>
  <conditionalFormatting sqref="B23">
    <cfRule type="expression" dxfId="56" priority="13" stopIfTrue="1">
      <formula>DAY(B23)&gt;15</formula>
    </cfRule>
  </conditionalFormatting>
  <conditionalFormatting sqref="B30">
    <cfRule type="expression" dxfId="55" priority="10" stopIfTrue="1">
      <formula>DAY(B30)&gt;15</formula>
    </cfRule>
  </conditionalFormatting>
  <conditionalFormatting sqref="B37">
    <cfRule type="expression" dxfId="54" priority="7" stopIfTrue="1">
      <formula>DAY(B37)&gt;15</formula>
    </cfRule>
  </conditionalFormatting>
  <conditionalFormatting sqref="H23">
    <cfRule type="expression" dxfId="53" priority="22" stopIfTrue="1">
      <formula>DAY(H23)&gt;15</formula>
    </cfRule>
  </conditionalFormatting>
  <conditionalFormatting sqref="H37">
    <cfRule type="expression" dxfId="52" priority="26" stopIfTrue="1">
      <formula>DAY(H37)&gt;15</formula>
    </cfRule>
  </conditionalFormatting>
  <conditionalFormatting sqref="I9">
    <cfRule type="cellIs" dxfId="51" priority="114" stopIfTrue="1" operator="lessThan">
      <formula>0.5</formula>
    </cfRule>
  </conditionalFormatting>
  <conditionalFormatting sqref="I16">
    <cfRule type="cellIs" dxfId="50" priority="65" stopIfTrue="1" operator="lessThan">
      <formula>0.5</formula>
    </cfRule>
  </conditionalFormatting>
  <conditionalFormatting sqref="I23:I25">
    <cfRule type="expression" dxfId="49" priority="19" stopIfTrue="1">
      <formula>DAY(I23)&lt;16</formula>
    </cfRule>
  </conditionalFormatting>
  <conditionalFormatting sqref="I26">
    <cfRule type="colorScale" priority="3">
      <colorScale>
        <cfvo type="num" val="29"/>
        <cfvo type="num" val="29"/>
        <color rgb="FFCCFFFF"/>
        <color rgb="FFCCFFFF"/>
      </colorScale>
    </cfRule>
  </conditionalFormatting>
  <conditionalFormatting sqref="I30">
    <cfRule type="cellIs" dxfId="48" priority="49" stopIfTrue="1" operator="lessThan">
      <formula>0.5</formula>
    </cfRule>
  </conditionalFormatting>
  <conditionalFormatting sqref="I37:I39">
    <cfRule type="expression" dxfId="47" priority="25" stopIfTrue="1">
      <formula>DAY(I37)&lt;16</formula>
    </cfRule>
  </conditionalFormatting>
  <conditionalFormatting sqref="J37">
    <cfRule type="cellIs" dxfId="46" priority="28" stopIfTrue="1" operator="lessThan">
      <formula>0.5</formula>
    </cfRule>
  </conditionalFormatting>
  <conditionalFormatting sqref="J23:K23">
    <cfRule type="cellIs" dxfId="45" priority="23" stopIfTrue="1" operator="lessThan">
      <formula>0.5</formula>
    </cfRule>
  </conditionalFormatting>
  <conditionalFormatting sqref="L16">
    <cfRule type="expression" dxfId="44" priority="15" stopIfTrue="1">
      <formula>DAY(L16)&gt;15</formula>
    </cfRule>
  </conditionalFormatting>
  <conditionalFormatting sqref="L23">
    <cfRule type="expression" dxfId="43" priority="12" stopIfTrue="1">
      <formula>DAY(L23)&gt;15</formula>
    </cfRule>
  </conditionalFormatting>
  <conditionalFormatting sqref="L30">
    <cfRule type="expression" dxfId="42" priority="9" stopIfTrue="1">
      <formula>DAY(L30)&gt;15</formula>
    </cfRule>
  </conditionalFormatting>
  <conditionalFormatting sqref="L9:R9">
    <cfRule type="expression" dxfId="41" priority="34" stopIfTrue="1">
      <formula>DAY(L9)&gt;15</formula>
    </cfRule>
  </conditionalFormatting>
  <conditionalFormatting sqref="S9">
    <cfRule type="cellIs" dxfId="40" priority="18" stopIfTrue="1" operator="lessThan">
      <formula>0.5</formula>
    </cfRule>
  </conditionalFormatting>
  <conditionalFormatting sqref="S16">
    <cfRule type="cellIs" dxfId="39" priority="59" stopIfTrue="1" operator="lessThan">
      <formula>0.5</formula>
    </cfRule>
  </conditionalFormatting>
  <conditionalFormatting sqref="S23">
    <cfRule type="cellIs" dxfId="38" priority="53" stopIfTrue="1" operator="lessThan">
      <formula>0.5</formula>
    </cfRule>
  </conditionalFormatting>
  <conditionalFormatting sqref="S30">
    <cfRule type="cellIs" dxfId="37" priority="47" stopIfTrue="1" operator="lessThan">
      <formula>0.5</formula>
    </cfRule>
  </conditionalFormatting>
  <conditionalFormatting sqref="V9">
    <cfRule type="expression" dxfId="36" priority="17" stopIfTrue="1">
      <formula>DAY(V9)&gt;15</formula>
    </cfRule>
  </conditionalFormatting>
  <conditionalFormatting sqref="V16">
    <cfRule type="expression" dxfId="35" priority="14" stopIfTrue="1">
      <formula>DAY(V16)&gt;15</formula>
    </cfRule>
  </conditionalFormatting>
  <conditionalFormatting sqref="V23">
    <cfRule type="expression" dxfId="34" priority="11" stopIfTrue="1">
      <formula>DAY(V23)&gt;15</formula>
    </cfRule>
  </conditionalFormatting>
  <conditionalFormatting sqref="V30">
    <cfRule type="expression" dxfId="33" priority="8" stopIfTrue="1">
      <formula>DAY(V30)&gt;15</formula>
    </cfRule>
  </conditionalFormatting>
  <conditionalFormatting sqref="AC9">
    <cfRule type="cellIs" dxfId="32" priority="61" stopIfTrue="1" operator="lessThan">
      <formula>0.5</formula>
    </cfRule>
  </conditionalFormatting>
  <conditionalFormatting sqref="AC16">
    <cfRule type="cellIs" dxfId="31" priority="57" stopIfTrue="1" operator="lessThan">
      <formula>0.5</formula>
    </cfRule>
  </conditionalFormatting>
  <conditionalFormatting sqref="AC23">
    <cfRule type="cellIs" dxfId="30" priority="51" stopIfTrue="1" operator="lessThan">
      <formula>0.5</formula>
    </cfRule>
  </conditionalFormatting>
  <conditionalFormatting sqref="AC30">
    <cfRule type="cellIs" dxfId="29" priority="45" stopIfTrue="1" operator="lessThan">
      <formula>0.5</formula>
    </cfRule>
  </conditionalFormatting>
  <conditionalFormatting sqref="AG40">
    <cfRule type="expression" dxfId="28" priority="6" stopIfTrue="1">
      <formula>DAY(AG40)&gt;15</formula>
    </cfRule>
  </conditionalFormatting>
  <hyperlinks>
    <hyperlink ref="E42:N42" location="Grégorien!A1" display="Calendrier grégorien" xr:uid="{C00F4A16-B3D6-4F2E-882B-7C1ACD3D9953}"/>
    <hyperlink ref="P42:Y42" location="'Règles Calendrier Moderne Fixe'!C2" display="Règles du Calendrier Moderne Fixe" xr:uid="{92DAA7E4-8FB4-4202-96B8-2A4C63FE27D5}"/>
  </hyperlinks>
  <printOptions horizontalCentered="1" verticalCentered="1"/>
  <pageMargins left="0.25" right="0.25" top="0.75" bottom="0.75" header="0.3" footer="0.3"/>
  <pageSetup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5" tint="0.59999389629810485"/>
    <pageSetUpPr fitToPage="1"/>
  </sheetPr>
  <dimension ref="A1:AL50"/>
  <sheetViews>
    <sheetView showGridLines="0" showRowColHeaders="0" view="pageBreakPreview" topLeftCell="A2" zoomScaleNormal="100" zoomScaleSheetLayoutView="100" workbookViewId="0">
      <selection activeCell="N2" sqref="N2:X2"/>
    </sheetView>
  </sheetViews>
  <sheetFormatPr baseColWidth="10" defaultColWidth="11.44140625" defaultRowHeight="13.2" x14ac:dyDescent="0.25"/>
  <cols>
    <col min="1" max="1" width="5.6640625" customWidth="1"/>
    <col min="2" max="9" width="4" customWidth="1"/>
    <col min="10" max="10" width="2.6640625" customWidth="1"/>
    <col min="11" max="18" width="4" customWidth="1"/>
    <col min="19" max="19" width="2.6640625" customWidth="1"/>
    <col min="20" max="27" width="4" customWidth="1"/>
    <col min="28" max="28" width="2.6640625" customWidth="1"/>
    <col min="29" max="36" width="4" customWidth="1"/>
    <col min="37" max="37" width="5.6640625" customWidth="1"/>
    <col min="38" max="38" width="3.109375" customWidth="1"/>
  </cols>
  <sheetData>
    <row r="1" spans="1:37" ht="24" customHeight="1" x14ac:dyDescent="0.25">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row>
    <row r="2" spans="1:37" ht="36.6" customHeight="1" x14ac:dyDescent="0.25">
      <c r="A2" s="46"/>
      <c r="B2" s="47"/>
      <c r="C2" s="47"/>
      <c r="D2" s="47"/>
      <c r="E2" s="47"/>
      <c r="F2" s="47"/>
      <c r="G2" s="47"/>
      <c r="H2" s="47"/>
      <c r="I2" s="47"/>
      <c r="J2" s="47"/>
      <c r="K2" s="47"/>
      <c r="L2" s="47"/>
      <c r="M2" s="47"/>
      <c r="N2" s="210" t="s">
        <v>98</v>
      </c>
      <c r="O2" s="135"/>
      <c r="P2" s="135"/>
      <c r="Q2" s="135"/>
      <c r="R2" s="135"/>
      <c r="S2" s="135"/>
      <c r="T2" s="135"/>
      <c r="U2" s="135"/>
      <c r="V2" s="135"/>
      <c r="W2" s="135"/>
      <c r="X2" s="135"/>
      <c r="Y2" s="47"/>
      <c r="Z2" s="47"/>
      <c r="AA2" s="47"/>
      <c r="AB2" s="47"/>
      <c r="AC2" s="47"/>
      <c r="AD2" s="47"/>
      <c r="AE2" s="47"/>
      <c r="AF2" s="47"/>
      <c r="AG2" s="47"/>
      <c r="AH2" s="47"/>
      <c r="AI2" s="47"/>
      <c r="AJ2" s="47"/>
      <c r="AK2" s="46"/>
    </row>
    <row r="3" spans="1:37" ht="10.199999999999999" customHeight="1" x14ac:dyDescent="0.25">
      <c r="A3" s="46"/>
      <c r="B3" s="47"/>
      <c r="C3" s="47"/>
      <c r="D3" s="47"/>
      <c r="E3" s="47"/>
      <c r="F3" s="47"/>
      <c r="G3" s="47"/>
      <c r="H3" s="47"/>
      <c r="I3" s="47"/>
      <c r="J3" s="47"/>
      <c r="K3" s="47"/>
      <c r="L3" s="47"/>
      <c r="M3" s="47"/>
      <c r="N3" s="47"/>
      <c r="O3" s="48"/>
      <c r="P3" s="48"/>
      <c r="Q3" s="48"/>
      <c r="R3" s="48"/>
      <c r="S3" s="48"/>
      <c r="T3" s="48"/>
      <c r="U3" s="48"/>
      <c r="V3" s="48"/>
      <c r="W3" s="48"/>
      <c r="X3" s="48"/>
      <c r="Y3" s="47"/>
      <c r="Z3" s="47"/>
      <c r="AA3" s="47"/>
      <c r="AB3" s="47"/>
      <c r="AC3" s="47"/>
      <c r="AD3" s="47"/>
      <c r="AE3" s="47"/>
      <c r="AF3" s="47"/>
      <c r="AG3" s="47"/>
      <c r="AH3" s="47"/>
      <c r="AI3" s="47"/>
      <c r="AJ3" s="47"/>
      <c r="AK3" s="46"/>
    </row>
    <row r="4" spans="1:37" ht="20.399999999999999" customHeight="1" thickBot="1" x14ac:dyDescent="0.3">
      <c r="A4" s="46"/>
      <c r="B4" s="49"/>
      <c r="C4" s="49"/>
      <c r="D4" s="49"/>
      <c r="E4" s="49"/>
      <c r="F4" s="190" t="s">
        <v>10</v>
      </c>
      <c r="G4" s="190"/>
      <c r="H4" s="190"/>
      <c r="I4" s="190"/>
      <c r="J4" s="190"/>
      <c r="K4" s="190"/>
      <c r="L4" s="190"/>
      <c r="M4" s="190"/>
      <c r="N4" s="190"/>
      <c r="O4" s="48"/>
      <c r="P4" s="48"/>
      <c r="Q4" s="48"/>
      <c r="R4" s="48"/>
      <c r="S4" s="48"/>
      <c r="T4" s="47"/>
      <c r="U4" s="47"/>
      <c r="V4" s="47"/>
      <c r="W4" s="47"/>
      <c r="X4" s="47"/>
      <c r="Y4" s="47"/>
      <c r="Z4" s="47"/>
      <c r="AA4" s="47"/>
      <c r="AB4" s="47"/>
      <c r="AC4" s="47"/>
      <c r="AD4" s="47"/>
      <c r="AE4" s="47"/>
      <c r="AF4" s="47"/>
      <c r="AG4" s="47"/>
      <c r="AH4" s="47"/>
      <c r="AI4" s="47"/>
      <c r="AJ4" s="47"/>
      <c r="AK4" s="46"/>
    </row>
    <row r="5" spans="1:37" ht="25.2" thickBot="1" x14ac:dyDescent="0.3">
      <c r="A5" s="46"/>
      <c r="B5" s="46"/>
      <c r="C5" s="48"/>
      <c r="D5" s="48"/>
      <c r="E5" s="50"/>
      <c r="F5" s="211">
        <v>2026</v>
      </c>
      <c r="G5" s="212"/>
      <c r="H5" s="212"/>
      <c r="I5" s="212"/>
      <c r="J5" s="212"/>
      <c r="K5" s="212"/>
      <c r="L5" s="212"/>
      <c r="M5" s="212"/>
      <c r="N5" s="213"/>
      <c r="O5" s="52"/>
      <c r="P5" s="48"/>
      <c r="Q5" s="48"/>
      <c r="R5" s="53"/>
      <c r="S5" s="53"/>
      <c r="T5" s="207" t="s">
        <v>29</v>
      </c>
      <c r="U5" s="208"/>
      <c r="V5" s="208"/>
      <c r="W5" s="208"/>
      <c r="X5" s="208"/>
      <c r="Y5" s="209" t="str">
        <f ca="1">VLOOKUP(D38,D39:G45,2)</f>
        <v>Dimanche</v>
      </c>
      <c r="Z5" s="209"/>
      <c r="AA5" s="209"/>
      <c r="AB5" s="209"/>
      <c r="AC5" s="209"/>
      <c r="AD5" s="202">
        <f ca="1">TODAY()</f>
        <v>46173</v>
      </c>
      <c r="AE5" s="202"/>
      <c r="AF5" s="202"/>
      <c r="AG5" s="202"/>
      <c r="AH5" s="202"/>
      <c r="AI5" s="202"/>
      <c r="AJ5" s="203"/>
      <c r="AK5" s="46"/>
    </row>
    <row r="6" spans="1:37" ht="12" customHeight="1" thickBot="1" x14ac:dyDescent="0.3">
      <c r="A6" s="46"/>
      <c r="B6" s="51"/>
      <c r="C6" s="51"/>
      <c r="D6" s="51"/>
      <c r="E6" s="51"/>
      <c r="F6" s="51"/>
      <c r="G6" s="51"/>
      <c r="H6" s="51"/>
      <c r="I6" s="54"/>
      <c r="J6" s="54"/>
      <c r="K6" s="51"/>
      <c r="L6" s="51"/>
      <c r="M6" s="51"/>
      <c r="N6" s="51"/>
      <c r="O6" s="51"/>
      <c r="P6" s="51"/>
      <c r="Q6" s="51"/>
      <c r="R6" s="54"/>
      <c r="S6" s="54"/>
      <c r="T6" s="51"/>
      <c r="U6" s="51"/>
      <c r="V6" s="51"/>
      <c r="W6" s="51"/>
      <c r="X6" s="51"/>
      <c r="Y6" s="51"/>
      <c r="Z6" s="51"/>
      <c r="AA6" s="54"/>
      <c r="AB6" s="54"/>
      <c r="AC6" s="51"/>
      <c r="AD6" s="51"/>
      <c r="AE6" s="51"/>
      <c r="AF6" s="51"/>
      <c r="AG6" s="51"/>
      <c r="AH6" s="51"/>
      <c r="AI6" s="51"/>
      <c r="AJ6" s="54"/>
      <c r="AK6" s="46"/>
    </row>
    <row r="7" spans="1:37" ht="18.899999999999999" customHeight="1" thickBot="1" x14ac:dyDescent="0.35">
      <c r="A7" s="46"/>
      <c r="B7" s="204" t="s">
        <v>30</v>
      </c>
      <c r="C7" s="205"/>
      <c r="D7" s="205"/>
      <c r="E7" s="205"/>
      <c r="F7" s="205"/>
      <c r="G7" s="205"/>
      <c r="H7" s="205"/>
      <c r="I7" s="206"/>
      <c r="J7" s="55"/>
      <c r="K7" s="204" t="s">
        <v>31</v>
      </c>
      <c r="L7" s="205"/>
      <c r="M7" s="205"/>
      <c r="N7" s="205"/>
      <c r="O7" s="205"/>
      <c r="P7" s="205"/>
      <c r="Q7" s="205"/>
      <c r="R7" s="206"/>
      <c r="S7" s="46"/>
      <c r="T7" s="204" t="s">
        <v>32</v>
      </c>
      <c r="U7" s="205"/>
      <c r="V7" s="205"/>
      <c r="W7" s="205"/>
      <c r="X7" s="205"/>
      <c r="Y7" s="205"/>
      <c r="Z7" s="205"/>
      <c r="AA7" s="206"/>
      <c r="AB7" s="46"/>
      <c r="AC7" s="204" t="s">
        <v>33</v>
      </c>
      <c r="AD7" s="205"/>
      <c r="AE7" s="205"/>
      <c r="AF7" s="205"/>
      <c r="AG7" s="205"/>
      <c r="AH7" s="205"/>
      <c r="AI7" s="205"/>
      <c r="AJ7" s="206"/>
      <c r="AK7" s="46"/>
    </row>
    <row r="8" spans="1:37" ht="18.899999999999999" customHeight="1" x14ac:dyDescent="0.25">
      <c r="A8" s="46"/>
      <c r="B8" s="35" t="s">
        <v>34</v>
      </c>
      <c r="C8" s="15" t="s">
        <v>35</v>
      </c>
      <c r="D8" s="15" t="s">
        <v>36</v>
      </c>
      <c r="E8" s="15" t="s">
        <v>36</v>
      </c>
      <c r="F8" s="15" t="s">
        <v>37</v>
      </c>
      <c r="G8" s="15" t="s">
        <v>38</v>
      </c>
      <c r="H8" s="16" t="s">
        <v>39</v>
      </c>
      <c r="I8" s="36"/>
      <c r="J8" s="56"/>
      <c r="K8" s="35" t="s">
        <v>34</v>
      </c>
      <c r="L8" s="15" t="s">
        <v>35</v>
      </c>
      <c r="M8" s="15" t="s">
        <v>36</v>
      </c>
      <c r="N8" s="15" t="s">
        <v>36</v>
      </c>
      <c r="O8" s="15" t="s">
        <v>37</v>
      </c>
      <c r="P8" s="15" t="s">
        <v>38</v>
      </c>
      <c r="Q8" s="16" t="s">
        <v>39</v>
      </c>
      <c r="R8" s="36"/>
      <c r="S8" s="56"/>
      <c r="T8" s="35" t="s">
        <v>34</v>
      </c>
      <c r="U8" s="15" t="s">
        <v>35</v>
      </c>
      <c r="V8" s="15" t="s">
        <v>36</v>
      </c>
      <c r="W8" s="15" t="s">
        <v>36</v>
      </c>
      <c r="X8" s="15" t="s">
        <v>37</v>
      </c>
      <c r="Y8" s="15" t="s">
        <v>38</v>
      </c>
      <c r="Z8" s="16" t="s">
        <v>39</v>
      </c>
      <c r="AA8" s="45"/>
      <c r="AB8" s="58"/>
      <c r="AC8" s="35" t="s">
        <v>34</v>
      </c>
      <c r="AD8" s="15" t="s">
        <v>35</v>
      </c>
      <c r="AE8" s="15" t="s">
        <v>36</v>
      </c>
      <c r="AF8" s="15" t="s">
        <v>36</v>
      </c>
      <c r="AG8" s="15" t="s">
        <v>37</v>
      </c>
      <c r="AH8" s="15" t="s">
        <v>38</v>
      </c>
      <c r="AI8" s="16" t="s">
        <v>39</v>
      </c>
      <c r="AJ8" s="45"/>
      <c r="AK8" s="46"/>
    </row>
    <row r="9" spans="1:37" ht="18.899999999999999" customHeight="1" x14ac:dyDescent="0.25">
      <c r="A9" s="46"/>
      <c r="B9" s="37">
        <f>IF(WEEKDAY(DATE($F$5,1,1))=1,DATE($F$5,1,1),0)</f>
        <v>0</v>
      </c>
      <c r="C9" s="20" t="str">
        <f>IF(WEEKDAY(DATE($F$5,1,1))=2,DATE($F$5,1,1),IF(WEEKDAY(DATE($F$5,1,1))&lt;2,B9+1,""))</f>
        <v/>
      </c>
      <c r="D9" s="20" t="str">
        <f>IF(WEEKDAY(DATE($F$5,1,1))=3,DATE($F$5,1,1),IF(WEEKDAY(DATE($F$5,1,1))&lt;3,C9+1,""))</f>
        <v/>
      </c>
      <c r="E9" s="20" t="str">
        <f>IF(WEEKDAY(DATE($F$5,1,1))=4,DATE($F$5,1,1),IF(WEEKDAY(DATE($F$5,1,1))&lt;4,D9+1,""))</f>
        <v/>
      </c>
      <c r="F9" s="20">
        <f>IF(WEEKDAY(DATE($F$5,1,1))=5,DATE($F$5,1,1),IF(WEEKDAY(DATE($F$5,1,1))&lt;5,E9+1,""))</f>
        <v>46023</v>
      </c>
      <c r="G9" s="20">
        <f>IF(WEEKDAY(DATE($F$5,1,1))=6,DATE($F$5,1,1),IF(WEEKDAY(DATE($F$5,1,1))&lt;6,F9+1,""))</f>
        <v>46024</v>
      </c>
      <c r="H9" s="21">
        <f>IF(WEEKDAY(DATE($F$5,1,1))=7,DATE($F$5,1,1),IF(WEEKDAY(DATE($F$5,1,1))&lt;7,G9+1,""))</f>
        <v>46025</v>
      </c>
      <c r="I9" s="38">
        <f t="shared" ref="I9:I14" si="0">(H9+2-DATE($F$5,1,1))/7</f>
        <v>0.5714285714285714</v>
      </c>
      <c r="J9" s="54"/>
      <c r="K9" s="37">
        <f>IF(DAY(H13)&lt;15,H12+1,H13+1)</f>
        <v>46054</v>
      </c>
      <c r="L9" s="20">
        <f t="shared" ref="L9:Q9" si="1">IF(DAY(K9)&lt;15,K9+1,IF(DAY(B14)&lt;15,B13+1,B14+1))</f>
        <v>46055</v>
      </c>
      <c r="M9" s="20">
        <f t="shared" si="1"/>
        <v>46056</v>
      </c>
      <c r="N9" s="20">
        <f t="shared" si="1"/>
        <v>46057</v>
      </c>
      <c r="O9" s="20">
        <f t="shared" si="1"/>
        <v>46058</v>
      </c>
      <c r="P9" s="20">
        <f t="shared" si="1"/>
        <v>46059</v>
      </c>
      <c r="Q9" s="21">
        <f t="shared" si="1"/>
        <v>46060</v>
      </c>
      <c r="R9" s="38">
        <f t="shared" ref="R9:R14" si="2">(Q9+2-DATE($F$5,1,1))/7</f>
        <v>5.5714285714285712</v>
      </c>
      <c r="S9" s="54"/>
      <c r="T9" s="37">
        <f>IF(DAY(Q13)&lt;15,Q12+1,Q13+1)</f>
        <v>46082</v>
      </c>
      <c r="U9" s="20">
        <f t="shared" ref="U9:Z9" si="3">IF(DAY(T9)&lt;15,T9+1,IF(DAY(K14)&lt;15,K13+1,K14+1))</f>
        <v>46083</v>
      </c>
      <c r="V9" s="20">
        <f t="shared" si="3"/>
        <v>46084</v>
      </c>
      <c r="W9" s="20">
        <f t="shared" si="3"/>
        <v>46085</v>
      </c>
      <c r="X9" s="20">
        <f t="shared" si="3"/>
        <v>46086</v>
      </c>
      <c r="Y9" s="20">
        <f t="shared" si="3"/>
        <v>46087</v>
      </c>
      <c r="Z9" s="21">
        <f t="shared" si="3"/>
        <v>46088</v>
      </c>
      <c r="AA9" s="38">
        <f t="shared" ref="AA9:AA14" si="4">(Z9+2-DATE($F$5,1,1))/7</f>
        <v>9.5714285714285712</v>
      </c>
      <c r="AB9" s="54"/>
      <c r="AC9" s="37">
        <f>IF(DAY(Z13)&lt;15,Z12+1,Z13+1)</f>
        <v>46110</v>
      </c>
      <c r="AD9" s="20">
        <f t="shared" ref="AD9:AI9" si="5">IF(DAY(AC9)&lt;15,AC9+1,IF(DAY(T14)&lt;15,T13+1,T14+1))</f>
        <v>46111</v>
      </c>
      <c r="AE9" s="20">
        <f t="shared" si="5"/>
        <v>46112</v>
      </c>
      <c r="AF9" s="20">
        <f t="shared" si="5"/>
        <v>46113</v>
      </c>
      <c r="AG9" s="20">
        <f t="shared" si="5"/>
        <v>46114</v>
      </c>
      <c r="AH9" s="20">
        <f t="shared" si="5"/>
        <v>46115</v>
      </c>
      <c r="AI9" s="21">
        <f t="shared" si="5"/>
        <v>46116</v>
      </c>
      <c r="AJ9" s="38">
        <f t="shared" ref="AJ9:AJ14" si="6">(AI9+2-DATE($F$5,1,1))/7</f>
        <v>13.571428571428571</v>
      </c>
      <c r="AK9" s="46"/>
    </row>
    <row r="10" spans="1:37" ht="18.899999999999999" customHeight="1" x14ac:dyDescent="0.25">
      <c r="A10" s="46"/>
      <c r="B10" s="37">
        <f>H9+1</f>
        <v>46026</v>
      </c>
      <c r="C10" s="20">
        <f t="shared" ref="C10:H10" si="7">B10+1</f>
        <v>46027</v>
      </c>
      <c r="D10" s="20">
        <f t="shared" si="7"/>
        <v>46028</v>
      </c>
      <c r="E10" s="20">
        <f t="shared" si="7"/>
        <v>46029</v>
      </c>
      <c r="F10" s="20">
        <f t="shared" si="7"/>
        <v>46030</v>
      </c>
      <c r="G10" s="20">
        <f t="shared" si="7"/>
        <v>46031</v>
      </c>
      <c r="H10" s="21">
        <f t="shared" si="7"/>
        <v>46032</v>
      </c>
      <c r="I10" s="38">
        <f t="shared" si="0"/>
        <v>1.5714285714285714</v>
      </c>
      <c r="J10" s="54"/>
      <c r="K10" s="37">
        <f>Q9+1</f>
        <v>46061</v>
      </c>
      <c r="L10" s="20">
        <f t="shared" ref="L10:Q10" si="8">K10+1</f>
        <v>46062</v>
      </c>
      <c r="M10" s="20">
        <f t="shared" si="8"/>
        <v>46063</v>
      </c>
      <c r="N10" s="20">
        <f t="shared" si="8"/>
        <v>46064</v>
      </c>
      <c r="O10" s="20">
        <f t="shared" si="8"/>
        <v>46065</v>
      </c>
      <c r="P10" s="20">
        <f t="shared" si="8"/>
        <v>46066</v>
      </c>
      <c r="Q10" s="21">
        <f t="shared" si="8"/>
        <v>46067</v>
      </c>
      <c r="R10" s="38">
        <f t="shared" si="2"/>
        <v>6.5714285714285712</v>
      </c>
      <c r="S10" s="54"/>
      <c r="T10" s="37">
        <f>Z9+1</f>
        <v>46089</v>
      </c>
      <c r="U10" s="20">
        <f>T10+1</f>
        <v>46090</v>
      </c>
      <c r="V10" s="20">
        <f t="shared" ref="V10:Z12" si="9">U10+1</f>
        <v>46091</v>
      </c>
      <c r="W10" s="20">
        <f t="shared" si="9"/>
        <v>46092</v>
      </c>
      <c r="X10" s="20">
        <f t="shared" si="9"/>
        <v>46093</v>
      </c>
      <c r="Y10" s="20">
        <f t="shared" si="9"/>
        <v>46094</v>
      </c>
      <c r="Z10" s="21">
        <f t="shared" si="9"/>
        <v>46095</v>
      </c>
      <c r="AA10" s="38">
        <f t="shared" si="4"/>
        <v>10.571428571428571</v>
      </c>
      <c r="AB10" s="54"/>
      <c r="AC10" s="37">
        <f>AI9+1</f>
        <v>46117</v>
      </c>
      <c r="AD10" s="20">
        <f t="shared" ref="AD10:AI12" si="10">AC10+1</f>
        <v>46118</v>
      </c>
      <c r="AE10" s="20">
        <f t="shared" si="10"/>
        <v>46119</v>
      </c>
      <c r="AF10" s="20">
        <f t="shared" si="10"/>
        <v>46120</v>
      </c>
      <c r="AG10" s="20">
        <f t="shared" si="10"/>
        <v>46121</v>
      </c>
      <c r="AH10" s="20">
        <f t="shared" si="10"/>
        <v>46122</v>
      </c>
      <c r="AI10" s="21">
        <f t="shared" si="10"/>
        <v>46123</v>
      </c>
      <c r="AJ10" s="38">
        <f t="shared" si="6"/>
        <v>14.571428571428571</v>
      </c>
      <c r="AK10" s="46"/>
    </row>
    <row r="11" spans="1:37" ht="18.899999999999999" customHeight="1" x14ac:dyDescent="0.25">
      <c r="A11" s="46"/>
      <c r="B11" s="37">
        <f>H10+1</f>
        <v>46033</v>
      </c>
      <c r="C11" s="20">
        <f t="shared" ref="C11:H11" si="11">B11+1</f>
        <v>46034</v>
      </c>
      <c r="D11" s="20">
        <f t="shared" si="11"/>
        <v>46035</v>
      </c>
      <c r="E11" s="20">
        <f t="shared" si="11"/>
        <v>46036</v>
      </c>
      <c r="F11" s="20">
        <f t="shared" si="11"/>
        <v>46037</v>
      </c>
      <c r="G11" s="20">
        <f t="shared" si="11"/>
        <v>46038</v>
      </c>
      <c r="H11" s="21">
        <f t="shared" si="11"/>
        <v>46039</v>
      </c>
      <c r="I11" s="38">
        <f t="shared" si="0"/>
        <v>2.5714285714285716</v>
      </c>
      <c r="J11" s="54"/>
      <c r="K11" s="37">
        <f>Q10+1</f>
        <v>46068</v>
      </c>
      <c r="L11" s="20">
        <f t="shared" ref="L11:Q11" si="12">K11+1</f>
        <v>46069</v>
      </c>
      <c r="M11" s="20">
        <f t="shared" si="12"/>
        <v>46070</v>
      </c>
      <c r="N11" s="20">
        <f t="shared" si="12"/>
        <v>46071</v>
      </c>
      <c r="O11" s="20">
        <f t="shared" si="12"/>
        <v>46072</v>
      </c>
      <c r="P11" s="20">
        <f t="shared" si="12"/>
        <v>46073</v>
      </c>
      <c r="Q11" s="21">
        <f t="shared" si="12"/>
        <v>46074</v>
      </c>
      <c r="R11" s="38">
        <f t="shared" si="2"/>
        <v>7.5714285714285712</v>
      </c>
      <c r="S11" s="54"/>
      <c r="T11" s="37">
        <f>Z10+1</f>
        <v>46096</v>
      </c>
      <c r="U11" s="20">
        <f>T11+1</f>
        <v>46097</v>
      </c>
      <c r="V11" s="20">
        <f t="shared" si="9"/>
        <v>46098</v>
      </c>
      <c r="W11" s="20">
        <f t="shared" si="9"/>
        <v>46099</v>
      </c>
      <c r="X11" s="20">
        <f t="shared" si="9"/>
        <v>46100</v>
      </c>
      <c r="Y11" s="20">
        <f t="shared" si="9"/>
        <v>46101</v>
      </c>
      <c r="Z11" s="21">
        <f t="shared" si="9"/>
        <v>46102</v>
      </c>
      <c r="AA11" s="38">
        <f t="shared" si="4"/>
        <v>11.571428571428571</v>
      </c>
      <c r="AB11" s="54"/>
      <c r="AC11" s="37">
        <f>AI10+1</f>
        <v>46124</v>
      </c>
      <c r="AD11" s="20">
        <f t="shared" si="10"/>
        <v>46125</v>
      </c>
      <c r="AE11" s="20">
        <f t="shared" si="10"/>
        <v>46126</v>
      </c>
      <c r="AF11" s="20">
        <f t="shared" si="10"/>
        <v>46127</v>
      </c>
      <c r="AG11" s="20">
        <f t="shared" si="10"/>
        <v>46128</v>
      </c>
      <c r="AH11" s="20">
        <f t="shared" si="10"/>
        <v>46129</v>
      </c>
      <c r="AI11" s="21">
        <f t="shared" si="10"/>
        <v>46130</v>
      </c>
      <c r="AJ11" s="38">
        <f t="shared" si="6"/>
        <v>15.571428571428571</v>
      </c>
      <c r="AK11" s="46"/>
    </row>
    <row r="12" spans="1:37" ht="18.899999999999999" customHeight="1" x14ac:dyDescent="0.25">
      <c r="A12" s="46"/>
      <c r="B12" s="37">
        <f>H11+1</f>
        <v>46040</v>
      </c>
      <c r="C12" s="20">
        <f t="shared" ref="C12:H12" si="13">B12+1</f>
        <v>46041</v>
      </c>
      <c r="D12" s="20">
        <f t="shared" si="13"/>
        <v>46042</v>
      </c>
      <c r="E12" s="20">
        <f t="shared" si="13"/>
        <v>46043</v>
      </c>
      <c r="F12" s="20">
        <f t="shared" si="13"/>
        <v>46044</v>
      </c>
      <c r="G12" s="20">
        <f t="shared" si="13"/>
        <v>46045</v>
      </c>
      <c r="H12" s="21">
        <f t="shared" si="13"/>
        <v>46046</v>
      </c>
      <c r="I12" s="38">
        <f t="shared" si="0"/>
        <v>3.5714285714285716</v>
      </c>
      <c r="J12" s="54"/>
      <c r="K12" s="37">
        <f>Q11+1</f>
        <v>46075</v>
      </c>
      <c r="L12" s="20">
        <f t="shared" ref="L12:Q12" si="14">K12+1</f>
        <v>46076</v>
      </c>
      <c r="M12" s="20">
        <f t="shared" si="14"/>
        <v>46077</v>
      </c>
      <c r="N12" s="20">
        <f t="shared" si="14"/>
        <v>46078</v>
      </c>
      <c r="O12" s="20">
        <f t="shared" si="14"/>
        <v>46079</v>
      </c>
      <c r="P12" s="20">
        <f t="shared" si="14"/>
        <v>46080</v>
      </c>
      <c r="Q12" s="21">
        <f t="shared" si="14"/>
        <v>46081</v>
      </c>
      <c r="R12" s="38">
        <f t="shared" si="2"/>
        <v>8.5714285714285712</v>
      </c>
      <c r="S12" s="54"/>
      <c r="T12" s="37">
        <f>Z11+1</f>
        <v>46103</v>
      </c>
      <c r="U12" s="20">
        <f>T12+1</f>
        <v>46104</v>
      </c>
      <c r="V12" s="20">
        <f t="shared" si="9"/>
        <v>46105</v>
      </c>
      <c r="W12" s="20">
        <f t="shared" si="9"/>
        <v>46106</v>
      </c>
      <c r="X12" s="20">
        <f t="shared" si="9"/>
        <v>46107</v>
      </c>
      <c r="Y12" s="20">
        <f t="shared" si="9"/>
        <v>46108</v>
      </c>
      <c r="Z12" s="21">
        <f t="shared" si="9"/>
        <v>46109</v>
      </c>
      <c r="AA12" s="38">
        <f t="shared" si="4"/>
        <v>12.571428571428571</v>
      </c>
      <c r="AB12" s="54"/>
      <c r="AC12" s="37">
        <f>AI11+1</f>
        <v>46131</v>
      </c>
      <c r="AD12" s="20">
        <f t="shared" si="10"/>
        <v>46132</v>
      </c>
      <c r="AE12" s="20">
        <f t="shared" si="10"/>
        <v>46133</v>
      </c>
      <c r="AF12" s="20">
        <f t="shared" si="10"/>
        <v>46134</v>
      </c>
      <c r="AG12" s="20">
        <f t="shared" si="10"/>
        <v>46135</v>
      </c>
      <c r="AH12" s="20">
        <f t="shared" si="10"/>
        <v>46136</v>
      </c>
      <c r="AI12" s="21">
        <f t="shared" si="10"/>
        <v>46137</v>
      </c>
      <c r="AJ12" s="38">
        <f t="shared" si="6"/>
        <v>16.571428571428573</v>
      </c>
      <c r="AK12" s="46"/>
    </row>
    <row r="13" spans="1:37" ht="18.899999999999999" customHeight="1" x14ac:dyDescent="0.25">
      <c r="A13" s="46"/>
      <c r="B13" s="37">
        <f>H12+1</f>
        <v>46047</v>
      </c>
      <c r="C13" s="20">
        <f t="shared" ref="C13:H13" si="15">B13+1</f>
        <v>46048</v>
      </c>
      <c r="D13" s="20">
        <f t="shared" si="15"/>
        <v>46049</v>
      </c>
      <c r="E13" s="20">
        <f t="shared" si="15"/>
        <v>46050</v>
      </c>
      <c r="F13" s="20">
        <f t="shared" si="15"/>
        <v>46051</v>
      </c>
      <c r="G13" s="20">
        <f t="shared" si="15"/>
        <v>46052</v>
      </c>
      <c r="H13" s="21">
        <f t="shared" si="15"/>
        <v>46053</v>
      </c>
      <c r="I13" s="38">
        <f t="shared" si="0"/>
        <v>4.5714285714285712</v>
      </c>
      <c r="J13" s="54"/>
      <c r="K13" s="37">
        <f>Q12+1</f>
        <v>46082</v>
      </c>
      <c r="L13" s="20">
        <f t="shared" ref="L13:Q13" si="16">K13+1</f>
        <v>46083</v>
      </c>
      <c r="M13" s="20">
        <f t="shared" si="16"/>
        <v>46084</v>
      </c>
      <c r="N13" s="20">
        <f t="shared" si="16"/>
        <v>46085</v>
      </c>
      <c r="O13" s="20">
        <f t="shared" si="16"/>
        <v>46086</v>
      </c>
      <c r="P13" s="20">
        <f t="shared" si="16"/>
        <v>46087</v>
      </c>
      <c r="Q13" s="21">
        <f t="shared" si="16"/>
        <v>46088</v>
      </c>
      <c r="R13" s="38">
        <f t="shared" si="2"/>
        <v>9.5714285714285712</v>
      </c>
      <c r="S13" s="54"/>
      <c r="T13" s="37">
        <f>Z12+1</f>
        <v>46110</v>
      </c>
      <c r="U13" s="20">
        <f t="shared" ref="U13:Z13" si="17">T13+1</f>
        <v>46111</v>
      </c>
      <c r="V13" s="20">
        <f t="shared" si="17"/>
        <v>46112</v>
      </c>
      <c r="W13" s="20">
        <f t="shared" si="17"/>
        <v>46113</v>
      </c>
      <c r="X13" s="20">
        <f t="shared" si="17"/>
        <v>46114</v>
      </c>
      <c r="Y13" s="20">
        <f t="shared" si="17"/>
        <v>46115</v>
      </c>
      <c r="Z13" s="21">
        <f t="shared" si="17"/>
        <v>46116</v>
      </c>
      <c r="AA13" s="38">
        <f t="shared" si="4"/>
        <v>13.571428571428571</v>
      </c>
      <c r="AB13" s="54"/>
      <c r="AC13" s="37">
        <f>AI12+1</f>
        <v>46138</v>
      </c>
      <c r="AD13" s="20">
        <f t="shared" ref="AD13:AI13" si="18">AC13+1</f>
        <v>46139</v>
      </c>
      <c r="AE13" s="20">
        <f t="shared" si="18"/>
        <v>46140</v>
      </c>
      <c r="AF13" s="20">
        <f t="shared" si="18"/>
        <v>46141</v>
      </c>
      <c r="AG13" s="20">
        <f t="shared" si="18"/>
        <v>46142</v>
      </c>
      <c r="AH13" s="20">
        <f t="shared" si="18"/>
        <v>46143</v>
      </c>
      <c r="AI13" s="21">
        <f t="shared" si="18"/>
        <v>46144</v>
      </c>
      <c r="AJ13" s="38">
        <f t="shared" si="6"/>
        <v>17.571428571428573</v>
      </c>
      <c r="AK13" s="46"/>
    </row>
    <row r="14" spans="1:37" ht="18.899999999999999" customHeight="1" thickBot="1" x14ac:dyDescent="0.3">
      <c r="A14" s="46"/>
      <c r="B14" s="39">
        <f>H13+1</f>
        <v>46054</v>
      </c>
      <c r="C14" s="40">
        <f t="shared" ref="C14:H14" si="19">B14+1</f>
        <v>46055</v>
      </c>
      <c r="D14" s="40">
        <f t="shared" si="19"/>
        <v>46056</v>
      </c>
      <c r="E14" s="40">
        <f t="shared" si="19"/>
        <v>46057</v>
      </c>
      <c r="F14" s="40">
        <f t="shared" si="19"/>
        <v>46058</v>
      </c>
      <c r="G14" s="40">
        <f t="shared" si="19"/>
        <v>46059</v>
      </c>
      <c r="H14" s="41">
        <f t="shared" si="19"/>
        <v>46060</v>
      </c>
      <c r="I14" s="42">
        <f t="shared" si="0"/>
        <v>5.5714285714285712</v>
      </c>
      <c r="J14" s="54"/>
      <c r="K14" s="39">
        <f>Q13+1</f>
        <v>46089</v>
      </c>
      <c r="L14" s="40">
        <f t="shared" ref="L14:Q14" si="20">K14+1</f>
        <v>46090</v>
      </c>
      <c r="M14" s="40">
        <f t="shared" si="20"/>
        <v>46091</v>
      </c>
      <c r="N14" s="40">
        <f t="shared" si="20"/>
        <v>46092</v>
      </c>
      <c r="O14" s="40">
        <f t="shared" si="20"/>
        <v>46093</v>
      </c>
      <c r="P14" s="40">
        <f t="shared" si="20"/>
        <v>46094</v>
      </c>
      <c r="Q14" s="41">
        <f t="shared" si="20"/>
        <v>46095</v>
      </c>
      <c r="R14" s="42">
        <f t="shared" si="2"/>
        <v>10.571428571428571</v>
      </c>
      <c r="S14" s="54"/>
      <c r="T14" s="39">
        <f>Z13+1</f>
        <v>46117</v>
      </c>
      <c r="U14" s="40">
        <f t="shared" ref="U14:Z14" si="21">T14+1</f>
        <v>46118</v>
      </c>
      <c r="V14" s="40">
        <f t="shared" si="21"/>
        <v>46119</v>
      </c>
      <c r="W14" s="40">
        <f t="shared" si="21"/>
        <v>46120</v>
      </c>
      <c r="X14" s="40">
        <f t="shared" si="21"/>
        <v>46121</v>
      </c>
      <c r="Y14" s="40">
        <f t="shared" si="21"/>
        <v>46122</v>
      </c>
      <c r="Z14" s="41">
        <f t="shared" si="21"/>
        <v>46123</v>
      </c>
      <c r="AA14" s="42">
        <f t="shared" si="4"/>
        <v>14.571428571428571</v>
      </c>
      <c r="AB14" s="54"/>
      <c r="AC14" s="39">
        <f>AI13+1</f>
        <v>46145</v>
      </c>
      <c r="AD14" s="40">
        <f t="shared" ref="AD14:AI14" si="22">AC14+1</f>
        <v>46146</v>
      </c>
      <c r="AE14" s="40">
        <f t="shared" si="22"/>
        <v>46147</v>
      </c>
      <c r="AF14" s="40">
        <f t="shared" si="22"/>
        <v>46148</v>
      </c>
      <c r="AG14" s="40">
        <f t="shared" si="22"/>
        <v>46149</v>
      </c>
      <c r="AH14" s="40">
        <f t="shared" si="22"/>
        <v>46150</v>
      </c>
      <c r="AI14" s="41">
        <f t="shared" si="22"/>
        <v>46151</v>
      </c>
      <c r="AJ14" s="42">
        <f t="shared" si="6"/>
        <v>18.571428571428573</v>
      </c>
      <c r="AK14" s="46"/>
    </row>
    <row r="15" spans="1:37" ht="12" customHeight="1" thickBot="1" x14ac:dyDescent="0.3">
      <c r="A15" s="46"/>
      <c r="B15" s="51"/>
      <c r="C15" s="51"/>
      <c r="D15" s="51"/>
      <c r="E15" s="51"/>
      <c r="F15" s="51"/>
      <c r="G15" s="51"/>
      <c r="H15" s="51"/>
      <c r="I15" s="54"/>
      <c r="J15" s="54"/>
      <c r="K15" s="51"/>
      <c r="L15" s="51"/>
      <c r="M15" s="51"/>
      <c r="N15" s="51"/>
      <c r="O15" s="51"/>
      <c r="P15" s="51"/>
      <c r="Q15" s="51"/>
      <c r="R15" s="54"/>
      <c r="S15" s="54"/>
      <c r="T15" s="51"/>
      <c r="U15" s="51"/>
      <c r="V15" s="51"/>
      <c r="W15" s="51"/>
      <c r="X15" s="51"/>
      <c r="Y15" s="51"/>
      <c r="Z15" s="51"/>
      <c r="AA15" s="54"/>
      <c r="AB15" s="54"/>
      <c r="AC15" s="51"/>
      <c r="AD15" s="51"/>
      <c r="AE15" s="51"/>
      <c r="AF15" s="51"/>
      <c r="AG15" s="51"/>
      <c r="AH15" s="51"/>
      <c r="AI15" s="51"/>
      <c r="AJ15" s="54"/>
      <c r="AK15" s="46"/>
    </row>
    <row r="16" spans="1:37" ht="18.899999999999999" customHeight="1" thickBot="1" x14ac:dyDescent="0.35">
      <c r="A16" s="46"/>
      <c r="B16" s="204" t="s">
        <v>40</v>
      </c>
      <c r="C16" s="205"/>
      <c r="D16" s="205"/>
      <c r="E16" s="205"/>
      <c r="F16" s="205"/>
      <c r="G16" s="205"/>
      <c r="H16" s="205"/>
      <c r="I16" s="206"/>
      <c r="J16" s="46"/>
      <c r="K16" s="204" t="s">
        <v>41</v>
      </c>
      <c r="L16" s="205"/>
      <c r="M16" s="205"/>
      <c r="N16" s="205"/>
      <c r="O16" s="205"/>
      <c r="P16" s="205"/>
      <c r="Q16" s="205"/>
      <c r="R16" s="206"/>
      <c r="S16" s="46"/>
      <c r="T16" s="204" t="s">
        <v>42</v>
      </c>
      <c r="U16" s="205"/>
      <c r="V16" s="205"/>
      <c r="W16" s="205"/>
      <c r="X16" s="205"/>
      <c r="Y16" s="205"/>
      <c r="Z16" s="205"/>
      <c r="AA16" s="206"/>
      <c r="AB16" s="46"/>
      <c r="AC16" s="204" t="s">
        <v>43</v>
      </c>
      <c r="AD16" s="205"/>
      <c r="AE16" s="205"/>
      <c r="AF16" s="205"/>
      <c r="AG16" s="205"/>
      <c r="AH16" s="205"/>
      <c r="AI16" s="205"/>
      <c r="AJ16" s="206"/>
      <c r="AK16" s="46"/>
    </row>
    <row r="17" spans="1:38" ht="18.899999999999999" customHeight="1" x14ac:dyDescent="0.25">
      <c r="A17" s="46"/>
      <c r="B17" s="14" t="s">
        <v>34</v>
      </c>
      <c r="C17" s="15" t="s">
        <v>35</v>
      </c>
      <c r="D17" s="15" t="s">
        <v>36</v>
      </c>
      <c r="E17" s="15" t="s">
        <v>36</v>
      </c>
      <c r="F17" s="15" t="s">
        <v>37</v>
      </c>
      <c r="G17" s="15" t="s">
        <v>38</v>
      </c>
      <c r="H17" s="16" t="s">
        <v>39</v>
      </c>
      <c r="I17" s="17"/>
      <c r="J17" s="56"/>
      <c r="K17" s="14" t="s">
        <v>34</v>
      </c>
      <c r="L17" s="15" t="s">
        <v>35</v>
      </c>
      <c r="M17" s="15" t="s">
        <v>36</v>
      </c>
      <c r="N17" s="15" t="s">
        <v>36</v>
      </c>
      <c r="O17" s="15" t="s">
        <v>37</v>
      </c>
      <c r="P17" s="15" t="s">
        <v>38</v>
      </c>
      <c r="Q17" s="16" t="s">
        <v>39</v>
      </c>
      <c r="R17" s="17"/>
      <c r="S17" s="56"/>
      <c r="T17" s="14" t="s">
        <v>34</v>
      </c>
      <c r="U17" s="15" t="s">
        <v>35</v>
      </c>
      <c r="V17" s="15" t="s">
        <v>36</v>
      </c>
      <c r="W17" s="15" t="s">
        <v>36</v>
      </c>
      <c r="X17" s="15" t="s">
        <v>37</v>
      </c>
      <c r="Y17" s="15" t="s">
        <v>38</v>
      </c>
      <c r="Z17" s="16" t="s">
        <v>39</v>
      </c>
      <c r="AA17" s="18"/>
      <c r="AB17" s="58"/>
      <c r="AC17" s="14" t="s">
        <v>34</v>
      </c>
      <c r="AD17" s="15" t="s">
        <v>35</v>
      </c>
      <c r="AE17" s="15" t="s">
        <v>36</v>
      </c>
      <c r="AF17" s="15" t="s">
        <v>36</v>
      </c>
      <c r="AG17" s="15" t="s">
        <v>37</v>
      </c>
      <c r="AH17" s="15" t="s">
        <v>38</v>
      </c>
      <c r="AI17" s="16" t="s">
        <v>39</v>
      </c>
      <c r="AJ17" s="18"/>
      <c r="AK17" s="46"/>
    </row>
    <row r="18" spans="1:38" ht="18.899999999999999" customHeight="1" x14ac:dyDescent="0.25">
      <c r="A18" s="46"/>
      <c r="B18" s="19">
        <f>IF(DAY(AI13)&lt;15,AI12+1,AI13+1)</f>
        <v>46138</v>
      </c>
      <c r="C18" s="20">
        <f t="shared" ref="C18:H18" si="23">IF(DAY(B18)&lt;15,B18+1,IF(DAY(AC14)&lt;15,AC13+1,AC14+1))</f>
        <v>46139</v>
      </c>
      <c r="D18" s="20">
        <f t="shared" si="23"/>
        <v>46140</v>
      </c>
      <c r="E18" s="20">
        <f t="shared" si="23"/>
        <v>46141</v>
      </c>
      <c r="F18" s="20">
        <f t="shared" si="23"/>
        <v>46142</v>
      </c>
      <c r="G18" s="20">
        <f t="shared" si="23"/>
        <v>46143</v>
      </c>
      <c r="H18" s="21">
        <f t="shared" si="23"/>
        <v>46144</v>
      </c>
      <c r="I18" s="22">
        <f t="shared" ref="I18:I23" si="24">(H18+2-DATE($F$5,1,1))/7</f>
        <v>17.571428571428573</v>
      </c>
      <c r="J18" s="54"/>
      <c r="K18" s="19">
        <f>IF(DAY(H22)&lt;15,H21+1,H22+1)</f>
        <v>46173</v>
      </c>
      <c r="L18" s="20">
        <f t="shared" ref="L18:Q18" si="25">IF(DAY(K18)&lt;15,K18+1,IF(DAY(B23)&lt;15,B22+1,B23+1))</f>
        <v>46174</v>
      </c>
      <c r="M18" s="20">
        <f t="shared" si="25"/>
        <v>46175</v>
      </c>
      <c r="N18" s="20">
        <f t="shared" si="25"/>
        <v>46176</v>
      </c>
      <c r="O18" s="20">
        <f t="shared" si="25"/>
        <v>46177</v>
      </c>
      <c r="P18" s="20">
        <f t="shared" si="25"/>
        <v>46178</v>
      </c>
      <c r="Q18" s="21">
        <f t="shared" si="25"/>
        <v>46179</v>
      </c>
      <c r="R18" s="22">
        <f t="shared" ref="R18:R23" si="26">(Q18+2-DATE($F$5,1,1))/7</f>
        <v>22.571428571428573</v>
      </c>
      <c r="S18" s="54"/>
      <c r="T18" s="19">
        <f>IF(DAY(Q22)&lt;15,Q21+1,Q22+1)</f>
        <v>46201</v>
      </c>
      <c r="U18" s="20">
        <f t="shared" ref="U18:Z18" si="27">IF(DAY(T18)&lt;15,T18+1,IF(DAY(K23)&lt;15,K22+1,K23+1))</f>
        <v>46202</v>
      </c>
      <c r="V18" s="20">
        <f t="shared" si="27"/>
        <v>46203</v>
      </c>
      <c r="W18" s="20">
        <f t="shared" si="27"/>
        <v>46204</v>
      </c>
      <c r="X18" s="20">
        <f t="shared" si="27"/>
        <v>46205</v>
      </c>
      <c r="Y18" s="20">
        <f t="shared" si="27"/>
        <v>46206</v>
      </c>
      <c r="Z18" s="21">
        <f t="shared" si="27"/>
        <v>46207</v>
      </c>
      <c r="AA18" s="22">
        <f t="shared" ref="AA18:AA23" si="28">(Z18+2-DATE($F$5,1,1))/7</f>
        <v>26.571428571428573</v>
      </c>
      <c r="AB18" s="54"/>
      <c r="AC18" s="19">
        <f>IF(DAY(Z22)&lt;15,Z21+1,Z22+1)</f>
        <v>46229</v>
      </c>
      <c r="AD18" s="20">
        <f t="shared" ref="AD18:AI18" si="29">IF(DAY(AC18)&lt;15,AC18+1,IF(DAY(T23)&lt;15,T22+1,T23+1))</f>
        <v>46230</v>
      </c>
      <c r="AE18" s="20">
        <f t="shared" si="29"/>
        <v>46231</v>
      </c>
      <c r="AF18" s="20">
        <f t="shared" si="29"/>
        <v>46232</v>
      </c>
      <c r="AG18" s="20">
        <f t="shared" si="29"/>
        <v>46233</v>
      </c>
      <c r="AH18" s="20">
        <f t="shared" si="29"/>
        <v>46234</v>
      </c>
      <c r="AI18" s="21">
        <f t="shared" si="29"/>
        <v>46235</v>
      </c>
      <c r="AJ18" s="22">
        <f t="shared" ref="AJ18:AJ23" si="30">(AI18+2-DATE($F$5,1,1))/7</f>
        <v>30.571428571428573</v>
      </c>
      <c r="AK18" s="46"/>
    </row>
    <row r="19" spans="1:38" ht="18.899999999999999" customHeight="1" x14ac:dyDescent="0.25">
      <c r="A19" s="46"/>
      <c r="B19" s="19">
        <f>H18+1</f>
        <v>46145</v>
      </c>
      <c r="C19" s="20">
        <f t="shared" ref="C19:H19" si="31">B19+1</f>
        <v>46146</v>
      </c>
      <c r="D19" s="20">
        <f t="shared" si="31"/>
        <v>46147</v>
      </c>
      <c r="E19" s="20">
        <f t="shared" si="31"/>
        <v>46148</v>
      </c>
      <c r="F19" s="20">
        <f t="shared" si="31"/>
        <v>46149</v>
      </c>
      <c r="G19" s="20">
        <f t="shared" si="31"/>
        <v>46150</v>
      </c>
      <c r="H19" s="21">
        <f t="shared" si="31"/>
        <v>46151</v>
      </c>
      <c r="I19" s="22">
        <f t="shared" si="24"/>
        <v>18.571428571428573</v>
      </c>
      <c r="J19" s="54"/>
      <c r="K19" s="19">
        <f>Q18+1</f>
        <v>46180</v>
      </c>
      <c r="L19" s="20">
        <f t="shared" ref="L19:Q19" si="32">K19+1</f>
        <v>46181</v>
      </c>
      <c r="M19" s="20">
        <f t="shared" si="32"/>
        <v>46182</v>
      </c>
      <c r="N19" s="20">
        <f t="shared" si="32"/>
        <v>46183</v>
      </c>
      <c r="O19" s="20">
        <f t="shared" si="32"/>
        <v>46184</v>
      </c>
      <c r="P19" s="20">
        <f t="shared" si="32"/>
        <v>46185</v>
      </c>
      <c r="Q19" s="21">
        <f t="shared" si="32"/>
        <v>46186</v>
      </c>
      <c r="R19" s="22">
        <f t="shared" si="26"/>
        <v>23.571428571428573</v>
      </c>
      <c r="S19" s="54"/>
      <c r="T19" s="19">
        <f>Z18+1</f>
        <v>46208</v>
      </c>
      <c r="U19" s="20">
        <f t="shared" ref="U19:Z19" si="33">T19+1</f>
        <v>46209</v>
      </c>
      <c r="V19" s="20">
        <f t="shared" si="33"/>
        <v>46210</v>
      </c>
      <c r="W19" s="20">
        <f t="shared" si="33"/>
        <v>46211</v>
      </c>
      <c r="X19" s="20">
        <f t="shared" si="33"/>
        <v>46212</v>
      </c>
      <c r="Y19" s="20">
        <f t="shared" si="33"/>
        <v>46213</v>
      </c>
      <c r="Z19" s="21">
        <f t="shared" si="33"/>
        <v>46214</v>
      </c>
      <c r="AA19" s="22">
        <f t="shared" si="28"/>
        <v>27.571428571428573</v>
      </c>
      <c r="AB19" s="54"/>
      <c r="AC19" s="19">
        <f>AI18+1</f>
        <v>46236</v>
      </c>
      <c r="AD19" s="20">
        <f t="shared" ref="AD19:AI19" si="34">AC19+1</f>
        <v>46237</v>
      </c>
      <c r="AE19" s="20">
        <f t="shared" si="34"/>
        <v>46238</v>
      </c>
      <c r="AF19" s="20">
        <f t="shared" si="34"/>
        <v>46239</v>
      </c>
      <c r="AG19" s="20">
        <f t="shared" si="34"/>
        <v>46240</v>
      </c>
      <c r="AH19" s="20">
        <f t="shared" si="34"/>
        <v>46241</v>
      </c>
      <c r="AI19" s="21">
        <f t="shared" si="34"/>
        <v>46242</v>
      </c>
      <c r="AJ19" s="22">
        <f t="shared" si="30"/>
        <v>31.571428571428573</v>
      </c>
      <c r="AK19" s="46"/>
    </row>
    <row r="20" spans="1:38" ht="18.899999999999999" customHeight="1" x14ac:dyDescent="0.25">
      <c r="A20" s="46"/>
      <c r="B20" s="19">
        <f>H19+1</f>
        <v>46152</v>
      </c>
      <c r="C20" s="20">
        <f t="shared" ref="C20:H20" si="35">B20+1</f>
        <v>46153</v>
      </c>
      <c r="D20" s="20">
        <f t="shared" si="35"/>
        <v>46154</v>
      </c>
      <c r="E20" s="20">
        <f t="shared" si="35"/>
        <v>46155</v>
      </c>
      <c r="F20" s="20">
        <f t="shared" si="35"/>
        <v>46156</v>
      </c>
      <c r="G20" s="20">
        <f t="shared" si="35"/>
        <v>46157</v>
      </c>
      <c r="H20" s="21">
        <f t="shared" si="35"/>
        <v>46158</v>
      </c>
      <c r="I20" s="22">
        <f t="shared" si="24"/>
        <v>19.571428571428573</v>
      </c>
      <c r="J20" s="54"/>
      <c r="K20" s="19">
        <f>Q19+1</f>
        <v>46187</v>
      </c>
      <c r="L20" s="20">
        <f t="shared" ref="L20:Q20" si="36">K20+1</f>
        <v>46188</v>
      </c>
      <c r="M20" s="20">
        <f t="shared" si="36"/>
        <v>46189</v>
      </c>
      <c r="N20" s="20">
        <f t="shared" si="36"/>
        <v>46190</v>
      </c>
      <c r="O20" s="20">
        <f t="shared" si="36"/>
        <v>46191</v>
      </c>
      <c r="P20" s="20">
        <f t="shared" si="36"/>
        <v>46192</v>
      </c>
      <c r="Q20" s="21">
        <f t="shared" si="36"/>
        <v>46193</v>
      </c>
      <c r="R20" s="22">
        <f t="shared" si="26"/>
        <v>24.571428571428573</v>
      </c>
      <c r="S20" s="54"/>
      <c r="T20" s="19">
        <f>Z19+1</f>
        <v>46215</v>
      </c>
      <c r="U20" s="20">
        <f t="shared" ref="U20:Z20" si="37">T20+1</f>
        <v>46216</v>
      </c>
      <c r="V20" s="20">
        <f t="shared" si="37"/>
        <v>46217</v>
      </c>
      <c r="W20" s="20">
        <f t="shared" si="37"/>
        <v>46218</v>
      </c>
      <c r="X20" s="20">
        <f t="shared" si="37"/>
        <v>46219</v>
      </c>
      <c r="Y20" s="20">
        <f t="shared" si="37"/>
        <v>46220</v>
      </c>
      <c r="Z20" s="21">
        <f t="shared" si="37"/>
        <v>46221</v>
      </c>
      <c r="AA20" s="22">
        <f t="shared" si="28"/>
        <v>28.571428571428573</v>
      </c>
      <c r="AB20" s="54"/>
      <c r="AC20" s="19">
        <f>AI19+1</f>
        <v>46243</v>
      </c>
      <c r="AD20" s="20">
        <f t="shared" ref="AD20:AI20" si="38">AC20+1</f>
        <v>46244</v>
      </c>
      <c r="AE20" s="20">
        <f t="shared" si="38"/>
        <v>46245</v>
      </c>
      <c r="AF20" s="20">
        <f t="shared" si="38"/>
        <v>46246</v>
      </c>
      <c r="AG20" s="20">
        <f t="shared" si="38"/>
        <v>46247</v>
      </c>
      <c r="AH20" s="20">
        <f t="shared" si="38"/>
        <v>46248</v>
      </c>
      <c r="AI20" s="21">
        <f t="shared" si="38"/>
        <v>46249</v>
      </c>
      <c r="AJ20" s="22">
        <f t="shared" si="30"/>
        <v>32.571428571428569</v>
      </c>
      <c r="AK20" s="46"/>
    </row>
    <row r="21" spans="1:38" ht="18.899999999999999" customHeight="1" x14ac:dyDescent="0.25">
      <c r="A21" s="46"/>
      <c r="B21" s="19">
        <f>H20+1</f>
        <v>46159</v>
      </c>
      <c r="C21" s="20">
        <f t="shared" ref="C21:H21" si="39">B21+1</f>
        <v>46160</v>
      </c>
      <c r="D21" s="20">
        <f t="shared" si="39"/>
        <v>46161</v>
      </c>
      <c r="E21" s="20">
        <f t="shared" si="39"/>
        <v>46162</v>
      </c>
      <c r="F21" s="20">
        <f t="shared" si="39"/>
        <v>46163</v>
      </c>
      <c r="G21" s="20">
        <f t="shared" si="39"/>
        <v>46164</v>
      </c>
      <c r="H21" s="21">
        <f t="shared" si="39"/>
        <v>46165</v>
      </c>
      <c r="I21" s="22">
        <f t="shared" si="24"/>
        <v>20.571428571428573</v>
      </c>
      <c r="J21" s="54"/>
      <c r="K21" s="19">
        <f>Q20+1</f>
        <v>46194</v>
      </c>
      <c r="L21" s="20">
        <f t="shared" ref="L21:Q21" si="40">K21+1</f>
        <v>46195</v>
      </c>
      <c r="M21" s="20">
        <f t="shared" si="40"/>
        <v>46196</v>
      </c>
      <c r="N21" s="20">
        <f t="shared" si="40"/>
        <v>46197</v>
      </c>
      <c r="O21" s="20">
        <f t="shared" si="40"/>
        <v>46198</v>
      </c>
      <c r="P21" s="20">
        <f t="shared" si="40"/>
        <v>46199</v>
      </c>
      <c r="Q21" s="21">
        <f t="shared" si="40"/>
        <v>46200</v>
      </c>
      <c r="R21" s="22">
        <f t="shared" si="26"/>
        <v>25.571428571428573</v>
      </c>
      <c r="S21" s="54"/>
      <c r="T21" s="19">
        <f>Z20+1</f>
        <v>46222</v>
      </c>
      <c r="U21" s="20">
        <f t="shared" ref="U21:Z21" si="41">T21+1</f>
        <v>46223</v>
      </c>
      <c r="V21" s="20">
        <f t="shared" si="41"/>
        <v>46224</v>
      </c>
      <c r="W21" s="20">
        <f t="shared" si="41"/>
        <v>46225</v>
      </c>
      <c r="X21" s="20">
        <f t="shared" si="41"/>
        <v>46226</v>
      </c>
      <c r="Y21" s="20">
        <f t="shared" si="41"/>
        <v>46227</v>
      </c>
      <c r="Z21" s="21">
        <f t="shared" si="41"/>
        <v>46228</v>
      </c>
      <c r="AA21" s="22">
        <f t="shared" si="28"/>
        <v>29.571428571428573</v>
      </c>
      <c r="AB21" s="54"/>
      <c r="AC21" s="19">
        <f>AI20+1</f>
        <v>46250</v>
      </c>
      <c r="AD21" s="20">
        <f t="shared" ref="AD21:AI21" si="42">AC21+1</f>
        <v>46251</v>
      </c>
      <c r="AE21" s="20">
        <f t="shared" si="42"/>
        <v>46252</v>
      </c>
      <c r="AF21" s="20">
        <f t="shared" si="42"/>
        <v>46253</v>
      </c>
      <c r="AG21" s="20">
        <f t="shared" si="42"/>
        <v>46254</v>
      </c>
      <c r="AH21" s="20">
        <f t="shared" si="42"/>
        <v>46255</v>
      </c>
      <c r="AI21" s="21">
        <f t="shared" si="42"/>
        <v>46256</v>
      </c>
      <c r="AJ21" s="22">
        <f t="shared" si="30"/>
        <v>33.571428571428569</v>
      </c>
      <c r="AK21" s="46"/>
    </row>
    <row r="22" spans="1:38" ht="18.899999999999999" customHeight="1" x14ac:dyDescent="0.25">
      <c r="A22" s="46"/>
      <c r="B22" s="19">
        <f>H21+1</f>
        <v>46166</v>
      </c>
      <c r="C22" s="20">
        <f t="shared" ref="C22:H22" si="43">B22+1</f>
        <v>46167</v>
      </c>
      <c r="D22" s="20">
        <f t="shared" si="43"/>
        <v>46168</v>
      </c>
      <c r="E22" s="20">
        <f t="shared" si="43"/>
        <v>46169</v>
      </c>
      <c r="F22" s="20">
        <f t="shared" si="43"/>
        <v>46170</v>
      </c>
      <c r="G22" s="20">
        <f t="shared" si="43"/>
        <v>46171</v>
      </c>
      <c r="H22" s="21">
        <f t="shared" si="43"/>
        <v>46172</v>
      </c>
      <c r="I22" s="22">
        <f t="shared" si="24"/>
        <v>21.571428571428573</v>
      </c>
      <c r="J22" s="54"/>
      <c r="K22" s="19">
        <f>Q21+1</f>
        <v>46201</v>
      </c>
      <c r="L22" s="20">
        <f t="shared" ref="L22:Q22" si="44">K22+1</f>
        <v>46202</v>
      </c>
      <c r="M22" s="20">
        <f t="shared" si="44"/>
        <v>46203</v>
      </c>
      <c r="N22" s="20">
        <f t="shared" si="44"/>
        <v>46204</v>
      </c>
      <c r="O22" s="20">
        <f t="shared" si="44"/>
        <v>46205</v>
      </c>
      <c r="P22" s="20">
        <f t="shared" si="44"/>
        <v>46206</v>
      </c>
      <c r="Q22" s="21">
        <f t="shared" si="44"/>
        <v>46207</v>
      </c>
      <c r="R22" s="22">
        <f t="shared" si="26"/>
        <v>26.571428571428573</v>
      </c>
      <c r="S22" s="54"/>
      <c r="T22" s="19">
        <f>Z21+1</f>
        <v>46229</v>
      </c>
      <c r="U22" s="20">
        <f t="shared" ref="U22:Z22" si="45">T22+1</f>
        <v>46230</v>
      </c>
      <c r="V22" s="20">
        <f t="shared" si="45"/>
        <v>46231</v>
      </c>
      <c r="W22" s="20">
        <f t="shared" si="45"/>
        <v>46232</v>
      </c>
      <c r="X22" s="20">
        <f t="shared" si="45"/>
        <v>46233</v>
      </c>
      <c r="Y22" s="20">
        <f t="shared" si="45"/>
        <v>46234</v>
      </c>
      <c r="Z22" s="21">
        <f t="shared" si="45"/>
        <v>46235</v>
      </c>
      <c r="AA22" s="22">
        <f t="shared" si="28"/>
        <v>30.571428571428573</v>
      </c>
      <c r="AB22" s="54"/>
      <c r="AC22" s="19">
        <f>AI21+1</f>
        <v>46257</v>
      </c>
      <c r="AD22" s="20">
        <f t="shared" ref="AD22:AI22" si="46">AC22+1</f>
        <v>46258</v>
      </c>
      <c r="AE22" s="20">
        <f t="shared" si="46"/>
        <v>46259</v>
      </c>
      <c r="AF22" s="20">
        <f t="shared" si="46"/>
        <v>46260</v>
      </c>
      <c r="AG22" s="20">
        <f t="shared" si="46"/>
        <v>46261</v>
      </c>
      <c r="AH22" s="20">
        <f t="shared" si="46"/>
        <v>46262</v>
      </c>
      <c r="AI22" s="21">
        <f t="shared" si="46"/>
        <v>46263</v>
      </c>
      <c r="AJ22" s="22">
        <f t="shared" si="30"/>
        <v>34.571428571428569</v>
      </c>
      <c r="AK22" s="46"/>
    </row>
    <row r="23" spans="1:38" ht="18.899999999999999" customHeight="1" thickBot="1" x14ac:dyDescent="0.3">
      <c r="A23" s="46"/>
      <c r="B23" s="23">
        <f>H22+1</f>
        <v>46173</v>
      </c>
      <c r="C23" s="24">
        <f t="shared" ref="C23:H23" si="47">B23+1</f>
        <v>46174</v>
      </c>
      <c r="D23" s="24">
        <f t="shared" si="47"/>
        <v>46175</v>
      </c>
      <c r="E23" s="24">
        <f t="shared" si="47"/>
        <v>46176</v>
      </c>
      <c r="F23" s="24">
        <f t="shared" si="47"/>
        <v>46177</v>
      </c>
      <c r="G23" s="24">
        <f t="shared" si="47"/>
        <v>46178</v>
      </c>
      <c r="H23" s="25">
        <f t="shared" si="47"/>
        <v>46179</v>
      </c>
      <c r="I23" s="26">
        <f t="shared" si="24"/>
        <v>22.571428571428573</v>
      </c>
      <c r="J23" s="54"/>
      <c r="K23" s="23">
        <f>Q22+1</f>
        <v>46208</v>
      </c>
      <c r="L23" s="24">
        <f t="shared" ref="L23:Q23" si="48">K23+1</f>
        <v>46209</v>
      </c>
      <c r="M23" s="24">
        <f t="shared" si="48"/>
        <v>46210</v>
      </c>
      <c r="N23" s="24">
        <f t="shared" si="48"/>
        <v>46211</v>
      </c>
      <c r="O23" s="24">
        <f t="shared" si="48"/>
        <v>46212</v>
      </c>
      <c r="P23" s="24">
        <f t="shared" si="48"/>
        <v>46213</v>
      </c>
      <c r="Q23" s="25">
        <f t="shared" si="48"/>
        <v>46214</v>
      </c>
      <c r="R23" s="26">
        <f t="shared" si="26"/>
        <v>27.571428571428573</v>
      </c>
      <c r="S23" s="54"/>
      <c r="T23" s="23">
        <f>Z22+1</f>
        <v>46236</v>
      </c>
      <c r="U23" s="24">
        <f t="shared" ref="U23:Z23" si="49">T23+1</f>
        <v>46237</v>
      </c>
      <c r="V23" s="24">
        <f t="shared" si="49"/>
        <v>46238</v>
      </c>
      <c r="W23" s="24">
        <f t="shared" si="49"/>
        <v>46239</v>
      </c>
      <c r="X23" s="24">
        <f t="shared" si="49"/>
        <v>46240</v>
      </c>
      <c r="Y23" s="24">
        <f t="shared" si="49"/>
        <v>46241</v>
      </c>
      <c r="Z23" s="25">
        <f t="shared" si="49"/>
        <v>46242</v>
      </c>
      <c r="AA23" s="26">
        <f t="shared" si="28"/>
        <v>31.571428571428573</v>
      </c>
      <c r="AB23" s="54"/>
      <c r="AC23" s="23">
        <f>AI22+1</f>
        <v>46264</v>
      </c>
      <c r="AD23" s="24">
        <f t="shared" ref="AD23:AI23" si="50">AC23+1</f>
        <v>46265</v>
      </c>
      <c r="AE23" s="24">
        <f t="shared" si="50"/>
        <v>46266</v>
      </c>
      <c r="AF23" s="24">
        <f t="shared" si="50"/>
        <v>46267</v>
      </c>
      <c r="AG23" s="24">
        <f t="shared" si="50"/>
        <v>46268</v>
      </c>
      <c r="AH23" s="24">
        <f t="shared" si="50"/>
        <v>46269</v>
      </c>
      <c r="AI23" s="25">
        <f t="shared" si="50"/>
        <v>46270</v>
      </c>
      <c r="AJ23" s="26">
        <f t="shared" si="30"/>
        <v>35.571428571428569</v>
      </c>
      <c r="AK23" s="46"/>
    </row>
    <row r="24" spans="1:38" ht="12" customHeight="1" thickTop="1" thickBot="1" x14ac:dyDescent="0.3">
      <c r="A24" s="46"/>
      <c r="B24" s="51"/>
      <c r="C24" s="51"/>
      <c r="D24" s="51"/>
      <c r="E24" s="51"/>
      <c r="F24" s="51"/>
      <c r="G24" s="51"/>
      <c r="H24" s="51"/>
      <c r="I24" s="54"/>
      <c r="J24" s="54"/>
      <c r="K24" s="51"/>
      <c r="L24" s="51"/>
      <c r="M24" s="51"/>
      <c r="N24" s="51"/>
      <c r="O24" s="51"/>
      <c r="P24" s="51"/>
      <c r="Q24" s="51"/>
      <c r="R24" s="54"/>
      <c r="S24" s="54"/>
      <c r="T24" s="51"/>
      <c r="U24" s="51"/>
      <c r="V24" s="51"/>
      <c r="W24" s="51"/>
      <c r="X24" s="51"/>
      <c r="Y24" s="51"/>
      <c r="Z24" s="51"/>
      <c r="AA24" s="54"/>
      <c r="AB24" s="54"/>
      <c r="AC24" s="51"/>
      <c r="AD24" s="51"/>
      <c r="AE24" s="51"/>
      <c r="AF24" s="51"/>
      <c r="AG24" s="51"/>
      <c r="AH24" s="51"/>
      <c r="AI24" s="51"/>
      <c r="AJ24" s="54"/>
      <c r="AK24" s="46"/>
    </row>
    <row r="25" spans="1:38" ht="18.899999999999999" customHeight="1" thickBot="1" x14ac:dyDescent="0.35">
      <c r="A25" s="46"/>
      <c r="B25" s="204" t="s">
        <v>44</v>
      </c>
      <c r="C25" s="205"/>
      <c r="D25" s="205"/>
      <c r="E25" s="205"/>
      <c r="F25" s="205"/>
      <c r="G25" s="205"/>
      <c r="H25" s="205"/>
      <c r="I25" s="206"/>
      <c r="J25" s="46"/>
      <c r="K25" s="204" t="s">
        <v>45</v>
      </c>
      <c r="L25" s="205"/>
      <c r="M25" s="205"/>
      <c r="N25" s="205"/>
      <c r="O25" s="205"/>
      <c r="P25" s="205"/>
      <c r="Q25" s="205"/>
      <c r="R25" s="206"/>
      <c r="S25" s="46"/>
      <c r="T25" s="204" t="s">
        <v>46</v>
      </c>
      <c r="U25" s="205"/>
      <c r="V25" s="205"/>
      <c r="W25" s="205"/>
      <c r="X25" s="205"/>
      <c r="Y25" s="205"/>
      <c r="Z25" s="205"/>
      <c r="AA25" s="206"/>
      <c r="AB25" s="46"/>
      <c r="AC25" s="204" t="s">
        <v>47</v>
      </c>
      <c r="AD25" s="205"/>
      <c r="AE25" s="205"/>
      <c r="AF25" s="205"/>
      <c r="AG25" s="205"/>
      <c r="AH25" s="205"/>
      <c r="AI25" s="205"/>
      <c r="AJ25" s="206"/>
      <c r="AK25" s="46"/>
    </row>
    <row r="26" spans="1:38" ht="18.899999999999999" customHeight="1" x14ac:dyDescent="0.25">
      <c r="A26" s="46"/>
      <c r="B26" s="14" t="s">
        <v>34</v>
      </c>
      <c r="C26" s="15" t="s">
        <v>35</v>
      </c>
      <c r="D26" s="15" t="s">
        <v>36</v>
      </c>
      <c r="E26" s="15" t="s">
        <v>36</v>
      </c>
      <c r="F26" s="15" t="s">
        <v>37</v>
      </c>
      <c r="G26" s="15" t="s">
        <v>38</v>
      </c>
      <c r="H26" s="16" t="s">
        <v>39</v>
      </c>
      <c r="I26" s="17"/>
      <c r="J26" s="56"/>
      <c r="K26" s="14" t="s">
        <v>34</v>
      </c>
      <c r="L26" s="15" t="s">
        <v>35</v>
      </c>
      <c r="M26" s="15" t="s">
        <v>36</v>
      </c>
      <c r="N26" s="15" t="s">
        <v>36</v>
      </c>
      <c r="O26" s="15" t="s">
        <v>37</v>
      </c>
      <c r="P26" s="15" t="s">
        <v>38</v>
      </c>
      <c r="Q26" s="16" t="s">
        <v>39</v>
      </c>
      <c r="R26" s="17"/>
      <c r="S26" s="56"/>
      <c r="T26" s="14" t="s">
        <v>34</v>
      </c>
      <c r="U26" s="15" t="s">
        <v>35</v>
      </c>
      <c r="V26" s="15" t="s">
        <v>36</v>
      </c>
      <c r="W26" s="15" t="s">
        <v>36</v>
      </c>
      <c r="X26" s="15" t="s">
        <v>37</v>
      </c>
      <c r="Y26" s="15" t="s">
        <v>38</v>
      </c>
      <c r="Z26" s="16" t="s">
        <v>39</v>
      </c>
      <c r="AA26" s="18"/>
      <c r="AB26" s="58"/>
      <c r="AC26" s="14" t="s">
        <v>34</v>
      </c>
      <c r="AD26" s="15" t="s">
        <v>35</v>
      </c>
      <c r="AE26" s="15" t="s">
        <v>36</v>
      </c>
      <c r="AF26" s="15" t="s">
        <v>36</v>
      </c>
      <c r="AG26" s="15" t="s">
        <v>37</v>
      </c>
      <c r="AH26" s="15" t="s">
        <v>38</v>
      </c>
      <c r="AI26" s="16" t="s">
        <v>39</v>
      </c>
      <c r="AJ26" s="18"/>
      <c r="AK26" s="46"/>
    </row>
    <row r="27" spans="1:38" ht="18.899999999999999" customHeight="1" x14ac:dyDescent="0.25">
      <c r="A27" s="46"/>
      <c r="B27" s="19">
        <f>IF(DAY(AI22)&lt;15,AI21+1,AI22+1)</f>
        <v>46264</v>
      </c>
      <c r="C27" s="20">
        <f t="shared" ref="C27:H27" si="51">IF(DAY(B27)&lt;15,B27+1,IF(DAY(AC23)&lt;15,AC22+1,AC23+1))</f>
        <v>46265</v>
      </c>
      <c r="D27" s="20">
        <f t="shared" si="51"/>
        <v>46266</v>
      </c>
      <c r="E27" s="20">
        <f t="shared" si="51"/>
        <v>46267</v>
      </c>
      <c r="F27" s="20">
        <f t="shared" si="51"/>
        <v>46268</v>
      </c>
      <c r="G27" s="20">
        <f t="shared" si="51"/>
        <v>46269</v>
      </c>
      <c r="H27" s="21">
        <f t="shared" si="51"/>
        <v>46270</v>
      </c>
      <c r="I27" s="22">
        <f t="shared" ref="I27:I32" si="52">(H27+2-DATE($F$5,1,1))/7</f>
        <v>35.571428571428569</v>
      </c>
      <c r="J27" s="54"/>
      <c r="K27" s="19">
        <f>IF(DAY(H31)&lt;15,H30+1,H31+1)</f>
        <v>46292</v>
      </c>
      <c r="L27" s="20">
        <f t="shared" ref="L27:Q27" si="53">IF(DAY(K27)&lt;15,K27+1,IF(DAY(B32)&lt;15,B31+1,B32+1))</f>
        <v>46293</v>
      </c>
      <c r="M27" s="20">
        <f t="shared" si="53"/>
        <v>46294</v>
      </c>
      <c r="N27" s="20">
        <f t="shared" si="53"/>
        <v>46295</v>
      </c>
      <c r="O27" s="20">
        <f t="shared" si="53"/>
        <v>46296</v>
      </c>
      <c r="P27" s="20">
        <f t="shared" si="53"/>
        <v>46297</v>
      </c>
      <c r="Q27" s="21">
        <f t="shared" si="53"/>
        <v>46298</v>
      </c>
      <c r="R27" s="22">
        <f t="shared" ref="R27:R32" si="54">(Q27+2-DATE($F$5,1,1))/7</f>
        <v>39.571428571428569</v>
      </c>
      <c r="S27" s="54"/>
      <c r="T27" s="19">
        <f>IF(DAY(Q31)&lt;15,Q30+1,Q31+1)</f>
        <v>46327</v>
      </c>
      <c r="U27" s="20">
        <f t="shared" ref="U27:Z27" si="55">IF(DAY(T27)&lt;15,T27+1,IF(DAY(K32)&lt;15,K31+1,K32+1))</f>
        <v>46328</v>
      </c>
      <c r="V27" s="20">
        <f t="shared" si="55"/>
        <v>46329</v>
      </c>
      <c r="W27" s="20">
        <f t="shared" si="55"/>
        <v>46330</v>
      </c>
      <c r="X27" s="20">
        <f t="shared" si="55"/>
        <v>46331</v>
      </c>
      <c r="Y27" s="20">
        <f t="shared" si="55"/>
        <v>46332</v>
      </c>
      <c r="Z27" s="21">
        <f t="shared" si="55"/>
        <v>46333</v>
      </c>
      <c r="AA27" s="22">
        <f t="shared" ref="AA27:AA32" si="56">(Z27+2-DATE($F$5,1,1))/7</f>
        <v>44.571428571428569</v>
      </c>
      <c r="AB27" s="54"/>
      <c r="AC27" s="19">
        <f>IF(DAY(Z31)&lt;15,Z30+1,Z31+1)</f>
        <v>46355</v>
      </c>
      <c r="AD27" s="20">
        <f t="shared" ref="AD27:AI27" si="57">IF(DAY(AC27)&lt;15,AC27+1,IF(DAY(T32)&lt;15,T31+1,T32+1))</f>
        <v>46356</v>
      </c>
      <c r="AE27" s="20">
        <f t="shared" si="57"/>
        <v>46357</v>
      </c>
      <c r="AF27" s="20">
        <f t="shared" si="57"/>
        <v>46358</v>
      </c>
      <c r="AG27" s="20">
        <f t="shared" si="57"/>
        <v>46359</v>
      </c>
      <c r="AH27" s="20">
        <f t="shared" si="57"/>
        <v>46360</v>
      </c>
      <c r="AI27" s="21">
        <f t="shared" si="57"/>
        <v>46361</v>
      </c>
      <c r="AJ27" s="22">
        <f>(AI27+2-DATE($F$5,1,1))/7</f>
        <v>48.571428571428569</v>
      </c>
      <c r="AK27" s="46"/>
    </row>
    <row r="28" spans="1:38" ht="18.899999999999999" customHeight="1" x14ac:dyDescent="0.25">
      <c r="A28" s="46"/>
      <c r="B28" s="19">
        <f>H27+1</f>
        <v>46271</v>
      </c>
      <c r="C28" s="20">
        <f t="shared" ref="C28:H28" si="58">B28+1</f>
        <v>46272</v>
      </c>
      <c r="D28" s="20">
        <f t="shared" si="58"/>
        <v>46273</v>
      </c>
      <c r="E28" s="20">
        <f t="shared" si="58"/>
        <v>46274</v>
      </c>
      <c r="F28" s="20">
        <f t="shared" si="58"/>
        <v>46275</v>
      </c>
      <c r="G28" s="20">
        <f t="shared" si="58"/>
        <v>46276</v>
      </c>
      <c r="H28" s="21">
        <f t="shared" si="58"/>
        <v>46277</v>
      </c>
      <c r="I28" s="22">
        <f t="shared" si="52"/>
        <v>36.571428571428569</v>
      </c>
      <c r="J28" s="54"/>
      <c r="K28" s="19">
        <f>Q27+1</f>
        <v>46299</v>
      </c>
      <c r="L28" s="20">
        <f t="shared" ref="L28:Q28" si="59">K28+1</f>
        <v>46300</v>
      </c>
      <c r="M28" s="20">
        <f t="shared" si="59"/>
        <v>46301</v>
      </c>
      <c r="N28" s="20">
        <f t="shared" si="59"/>
        <v>46302</v>
      </c>
      <c r="O28" s="20">
        <f t="shared" si="59"/>
        <v>46303</v>
      </c>
      <c r="P28" s="20">
        <f t="shared" si="59"/>
        <v>46304</v>
      </c>
      <c r="Q28" s="21">
        <f t="shared" si="59"/>
        <v>46305</v>
      </c>
      <c r="R28" s="22">
        <f t="shared" si="54"/>
        <v>40.571428571428569</v>
      </c>
      <c r="S28" s="54"/>
      <c r="T28" s="19">
        <f>Z27+1</f>
        <v>46334</v>
      </c>
      <c r="U28" s="20">
        <f t="shared" ref="U28:Z28" si="60">T28+1</f>
        <v>46335</v>
      </c>
      <c r="V28" s="20">
        <f t="shared" si="60"/>
        <v>46336</v>
      </c>
      <c r="W28" s="20">
        <f t="shared" si="60"/>
        <v>46337</v>
      </c>
      <c r="X28" s="20">
        <f t="shared" si="60"/>
        <v>46338</v>
      </c>
      <c r="Y28" s="20">
        <f t="shared" si="60"/>
        <v>46339</v>
      </c>
      <c r="Z28" s="21">
        <f t="shared" si="60"/>
        <v>46340</v>
      </c>
      <c r="AA28" s="22">
        <f t="shared" si="56"/>
        <v>45.571428571428569</v>
      </c>
      <c r="AB28" s="54"/>
      <c r="AC28" s="19">
        <f>AI27+1</f>
        <v>46362</v>
      </c>
      <c r="AD28" s="20">
        <f t="shared" ref="AD28:AI28" si="61">AC28+1</f>
        <v>46363</v>
      </c>
      <c r="AE28" s="20">
        <f t="shared" si="61"/>
        <v>46364</v>
      </c>
      <c r="AF28" s="20">
        <f t="shared" si="61"/>
        <v>46365</v>
      </c>
      <c r="AG28" s="20">
        <f t="shared" si="61"/>
        <v>46366</v>
      </c>
      <c r="AH28" s="20">
        <f t="shared" si="61"/>
        <v>46367</v>
      </c>
      <c r="AI28" s="21">
        <f t="shared" si="61"/>
        <v>46368</v>
      </c>
      <c r="AJ28" s="22">
        <f>(AI28+2-DATE($F$5,1,1))/7</f>
        <v>49.571428571428569</v>
      </c>
      <c r="AK28" s="46"/>
      <c r="AL28" s="1"/>
    </row>
    <row r="29" spans="1:38" ht="18.899999999999999" customHeight="1" x14ac:dyDescent="0.25">
      <c r="A29" s="46"/>
      <c r="B29" s="19">
        <f>H28+1</f>
        <v>46278</v>
      </c>
      <c r="C29" s="20">
        <f t="shared" ref="C29:H29" si="62">B29+1</f>
        <v>46279</v>
      </c>
      <c r="D29" s="20">
        <f t="shared" si="62"/>
        <v>46280</v>
      </c>
      <c r="E29" s="20">
        <f t="shared" si="62"/>
        <v>46281</v>
      </c>
      <c r="F29" s="20">
        <f t="shared" si="62"/>
        <v>46282</v>
      </c>
      <c r="G29" s="20">
        <f t="shared" si="62"/>
        <v>46283</v>
      </c>
      <c r="H29" s="21">
        <f t="shared" si="62"/>
        <v>46284</v>
      </c>
      <c r="I29" s="22">
        <f t="shared" si="52"/>
        <v>37.571428571428569</v>
      </c>
      <c r="J29" s="54"/>
      <c r="K29" s="19">
        <f>Q28+1</f>
        <v>46306</v>
      </c>
      <c r="L29" s="20">
        <f t="shared" ref="L29:Q29" si="63">K29+1</f>
        <v>46307</v>
      </c>
      <c r="M29" s="20">
        <f t="shared" si="63"/>
        <v>46308</v>
      </c>
      <c r="N29" s="20">
        <f t="shared" si="63"/>
        <v>46309</v>
      </c>
      <c r="O29" s="20">
        <f t="shared" si="63"/>
        <v>46310</v>
      </c>
      <c r="P29" s="20">
        <f t="shared" si="63"/>
        <v>46311</v>
      </c>
      <c r="Q29" s="21">
        <f t="shared" si="63"/>
        <v>46312</v>
      </c>
      <c r="R29" s="22">
        <f t="shared" si="54"/>
        <v>41.571428571428569</v>
      </c>
      <c r="S29" s="54"/>
      <c r="T29" s="19">
        <f>Z28+1</f>
        <v>46341</v>
      </c>
      <c r="U29" s="20">
        <f t="shared" ref="U29:Z29" si="64">T29+1</f>
        <v>46342</v>
      </c>
      <c r="V29" s="20">
        <f t="shared" si="64"/>
        <v>46343</v>
      </c>
      <c r="W29" s="20">
        <f t="shared" si="64"/>
        <v>46344</v>
      </c>
      <c r="X29" s="20">
        <f t="shared" si="64"/>
        <v>46345</v>
      </c>
      <c r="Y29" s="20">
        <f t="shared" si="64"/>
        <v>46346</v>
      </c>
      <c r="Z29" s="21">
        <f t="shared" si="64"/>
        <v>46347</v>
      </c>
      <c r="AA29" s="22">
        <f t="shared" si="56"/>
        <v>46.571428571428569</v>
      </c>
      <c r="AB29" s="54"/>
      <c r="AC29" s="19">
        <f>AI28+1</f>
        <v>46369</v>
      </c>
      <c r="AD29" s="20">
        <f t="shared" ref="AD29:AI29" si="65">AC29+1</f>
        <v>46370</v>
      </c>
      <c r="AE29" s="20">
        <f t="shared" si="65"/>
        <v>46371</v>
      </c>
      <c r="AF29" s="20">
        <f t="shared" si="65"/>
        <v>46372</v>
      </c>
      <c r="AG29" s="20">
        <f t="shared" si="65"/>
        <v>46373</v>
      </c>
      <c r="AH29" s="20">
        <f t="shared" si="65"/>
        <v>46374</v>
      </c>
      <c r="AI29" s="21">
        <f t="shared" si="65"/>
        <v>46375</v>
      </c>
      <c r="AJ29" s="22">
        <f>(AI29+2-DATE($F$5,1,1))/7</f>
        <v>50.571428571428569</v>
      </c>
      <c r="AK29" s="46"/>
    </row>
    <row r="30" spans="1:38" ht="18.899999999999999" customHeight="1" x14ac:dyDescent="0.25">
      <c r="A30" s="46"/>
      <c r="B30" s="19">
        <f>H29+1</f>
        <v>46285</v>
      </c>
      <c r="C30" s="20">
        <f t="shared" ref="C30:H30" si="66">B30+1</f>
        <v>46286</v>
      </c>
      <c r="D30" s="20">
        <f t="shared" si="66"/>
        <v>46287</v>
      </c>
      <c r="E30" s="20">
        <f t="shared" si="66"/>
        <v>46288</v>
      </c>
      <c r="F30" s="20">
        <f t="shared" si="66"/>
        <v>46289</v>
      </c>
      <c r="G30" s="20">
        <f t="shared" si="66"/>
        <v>46290</v>
      </c>
      <c r="H30" s="21">
        <f t="shared" si="66"/>
        <v>46291</v>
      </c>
      <c r="I30" s="22">
        <f t="shared" si="52"/>
        <v>38.571428571428569</v>
      </c>
      <c r="J30" s="54"/>
      <c r="K30" s="19">
        <f>Q29+1</f>
        <v>46313</v>
      </c>
      <c r="L30" s="20">
        <f t="shared" ref="L30:Q30" si="67">K30+1</f>
        <v>46314</v>
      </c>
      <c r="M30" s="20">
        <f t="shared" si="67"/>
        <v>46315</v>
      </c>
      <c r="N30" s="20">
        <f t="shared" si="67"/>
        <v>46316</v>
      </c>
      <c r="O30" s="20">
        <f t="shared" si="67"/>
        <v>46317</v>
      </c>
      <c r="P30" s="20">
        <f t="shared" si="67"/>
        <v>46318</v>
      </c>
      <c r="Q30" s="21">
        <f t="shared" si="67"/>
        <v>46319</v>
      </c>
      <c r="R30" s="22">
        <f t="shared" si="54"/>
        <v>42.571428571428569</v>
      </c>
      <c r="S30" s="54"/>
      <c r="T30" s="19">
        <f>Z29+1</f>
        <v>46348</v>
      </c>
      <c r="U30" s="20">
        <f t="shared" ref="U30:Z30" si="68">T30+1</f>
        <v>46349</v>
      </c>
      <c r="V30" s="20">
        <f t="shared" si="68"/>
        <v>46350</v>
      </c>
      <c r="W30" s="20">
        <f t="shared" si="68"/>
        <v>46351</v>
      </c>
      <c r="X30" s="20">
        <f t="shared" si="68"/>
        <v>46352</v>
      </c>
      <c r="Y30" s="20">
        <f t="shared" si="68"/>
        <v>46353</v>
      </c>
      <c r="Z30" s="21">
        <f t="shared" si="68"/>
        <v>46354</v>
      </c>
      <c r="AA30" s="22">
        <f t="shared" si="56"/>
        <v>47.571428571428569</v>
      </c>
      <c r="AB30" s="54"/>
      <c r="AC30" s="19">
        <f>AI29+1</f>
        <v>46376</v>
      </c>
      <c r="AD30" s="20">
        <f t="shared" ref="AD30:AI30" si="69">AC30+1</f>
        <v>46377</v>
      </c>
      <c r="AE30" s="20">
        <f t="shared" si="69"/>
        <v>46378</v>
      </c>
      <c r="AF30" s="20">
        <f t="shared" si="69"/>
        <v>46379</v>
      </c>
      <c r="AG30" s="20">
        <f t="shared" si="69"/>
        <v>46380</v>
      </c>
      <c r="AH30" s="20">
        <f t="shared" si="69"/>
        <v>46381</v>
      </c>
      <c r="AI30" s="21">
        <f t="shared" si="69"/>
        <v>46382</v>
      </c>
      <c r="AJ30" s="22">
        <f>(AI30+2-DATE($F$5,1,1))/7</f>
        <v>51.571428571428569</v>
      </c>
      <c r="AK30" s="46"/>
    </row>
    <row r="31" spans="1:38" ht="18.899999999999999" customHeight="1" x14ac:dyDescent="0.25">
      <c r="A31" s="46"/>
      <c r="B31" s="19">
        <f>H30+1</f>
        <v>46292</v>
      </c>
      <c r="C31" s="20">
        <f t="shared" ref="C31:H31" si="70">B31+1</f>
        <v>46293</v>
      </c>
      <c r="D31" s="20">
        <f t="shared" si="70"/>
        <v>46294</v>
      </c>
      <c r="E31" s="20">
        <f t="shared" si="70"/>
        <v>46295</v>
      </c>
      <c r="F31" s="20">
        <f t="shared" si="70"/>
        <v>46296</v>
      </c>
      <c r="G31" s="20">
        <f t="shared" si="70"/>
        <v>46297</v>
      </c>
      <c r="H31" s="21">
        <f t="shared" si="70"/>
        <v>46298</v>
      </c>
      <c r="I31" s="22">
        <f t="shared" si="52"/>
        <v>39.571428571428569</v>
      </c>
      <c r="J31" s="54"/>
      <c r="K31" s="19">
        <f>Q30+1</f>
        <v>46320</v>
      </c>
      <c r="L31" s="20">
        <f t="shared" ref="L31:Q31" si="71">K31+1</f>
        <v>46321</v>
      </c>
      <c r="M31" s="20">
        <f t="shared" si="71"/>
        <v>46322</v>
      </c>
      <c r="N31" s="20">
        <f t="shared" si="71"/>
        <v>46323</v>
      </c>
      <c r="O31" s="20">
        <f t="shared" si="71"/>
        <v>46324</v>
      </c>
      <c r="P31" s="20">
        <f t="shared" si="71"/>
        <v>46325</v>
      </c>
      <c r="Q31" s="21">
        <f t="shared" si="71"/>
        <v>46326</v>
      </c>
      <c r="R31" s="22">
        <f t="shared" si="54"/>
        <v>43.571428571428569</v>
      </c>
      <c r="S31" s="54"/>
      <c r="T31" s="19">
        <f>Z30+1</f>
        <v>46355</v>
      </c>
      <c r="U31" s="20">
        <f t="shared" ref="U31:Z31" si="72">T31+1</f>
        <v>46356</v>
      </c>
      <c r="V31" s="20">
        <f t="shared" si="72"/>
        <v>46357</v>
      </c>
      <c r="W31" s="20">
        <f t="shared" si="72"/>
        <v>46358</v>
      </c>
      <c r="X31" s="20">
        <f t="shared" si="72"/>
        <v>46359</v>
      </c>
      <c r="Y31" s="20">
        <f t="shared" si="72"/>
        <v>46360</v>
      </c>
      <c r="Z31" s="21">
        <f t="shared" si="72"/>
        <v>46361</v>
      </c>
      <c r="AA31" s="22">
        <f t="shared" si="56"/>
        <v>48.571428571428569</v>
      </c>
      <c r="AB31" s="54"/>
      <c r="AC31" s="19">
        <f>AI30+1</f>
        <v>46383</v>
      </c>
      <c r="AD31" s="20">
        <f t="shared" ref="AD31:AI31" si="73">AC31+1</f>
        <v>46384</v>
      </c>
      <c r="AE31" s="20">
        <f t="shared" si="73"/>
        <v>46385</v>
      </c>
      <c r="AF31" s="20">
        <f t="shared" si="73"/>
        <v>46386</v>
      </c>
      <c r="AG31" s="20">
        <f t="shared" si="73"/>
        <v>46387</v>
      </c>
      <c r="AH31" s="20">
        <f t="shared" si="73"/>
        <v>46388</v>
      </c>
      <c r="AI31" s="21">
        <f t="shared" si="73"/>
        <v>46389</v>
      </c>
      <c r="AJ31" s="22">
        <f>IF(DAY(AG31)&gt;16,(AI31+2-DATE($F$5,1,1))/7,1)</f>
        <v>52.571428571428569</v>
      </c>
      <c r="AK31" s="46"/>
    </row>
    <row r="32" spans="1:38" ht="18.899999999999999" customHeight="1" thickBot="1" x14ac:dyDescent="0.3">
      <c r="A32" s="46"/>
      <c r="B32" s="23">
        <f>H31+1</f>
        <v>46299</v>
      </c>
      <c r="C32" s="24">
        <f t="shared" ref="C32:H32" si="74">B32+1</f>
        <v>46300</v>
      </c>
      <c r="D32" s="24">
        <f t="shared" si="74"/>
        <v>46301</v>
      </c>
      <c r="E32" s="24">
        <f t="shared" si="74"/>
        <v>46302</v>
      </c>
      <c r="F32" s="24">
        <f t="shared" si="74"/>
        <v>46303</v>
      </c>
      <c r="G32" s="24">
        <f t="shared" si="74"/>
        <v>46304</v>
      </c>
      <c r="H32" s="25">
        <f t="shared" si="74"/>
        <v>46305</v>
      </c>
      <c r="I32" s="26">
        <f t="shared" si="52"/>
        <v>40.571428571428569</v>
      </c>
      <c r="J32" s="54"/>
      <c r="K32" s="23">
        <f>Q31+1</f>
        <v>46327</v>
      </c>
      <c r="L32" s="24">
        <f t="shared" ref="L32:Q32" si="75">K32+1</f>
        <v>46328</v>
      </c>
      <c r="M32" s="24">
        <f t="shared" si="75"/>
        <v>46329</v>
      </c>
      <c r="N32" s="24">
        <f t="shared" si="75"/>
        <v>46330</v>
      </c>
      <c r="O32" s="24">
        <f t="shared" si="75"/>
        <v>46331</v>
      </c>
      <c r="P32" s="24">
        <f t="shared" si="75"/>
        <v>46332</v>
      </c>
      <c r="Q32" s="25">
        <f t="shared" si="75"/>
        <v>46333</v>
      </c>
      <c r="R32" s="26">
        <f t="shared" si="54"/>
        <v>44.571428571428569</v>
      </c>
      <c r="S32" s="54"/>
      <c r="T32" s="23">
        <f>Z31+1</f>
        <v>46362</v>
      </c>
      <c r="U32" s="24">
        <f t="shared" ref="U32:Z32" si="76">T32+1</f>
        <v>46363</v>
      </c>
      <c r="V32" s="24">
        <f t="shared" si="76"/>
        <v>46364</v>
      </c>
      <c r="W32" s="24">
        <f t="shared" si="76"/>
        <v>46365</v>
      </c>
      <c r="X32" s="24">
        <f t="shared" si="76"/>
        <v>46366</v>
      </c>
      <c r="Y32" s="24">
        <f t="shared" si="76"/>
        <v>46367</v>
      </c>
      <c r="Z32" s="25">
        <f t="shared" si="76"/>
        <v>46368</v>
      </c>
      <c r="AA32" s="26">
        <f t="shared" si="56"/>
        <v>49.571428571428569</v>
      </c>
      <c r="AB32" s="54"/>
      <c r="AC32" s="23">
        <f>AI31+1</f>
        <v>46390</v>
      </c>
      <c r="AD32" s="24">
        <f t="shared" ref="AD32:AI32" si="77">AC32+1</f>
        <v>46391</v>
      </c>
      <c r="AE32" s="24">
        <f t="shared" si="77"/>
        <v>46392</v>
      </c>
      <c r="AF32" s="24">
        <f t="shared" si="77"/>
        <v>46393</v>
      </c>
      <c r="AG32" s="24">
        <f t="shared" si="77"/>
        <v>46394</v>
      </c>
      <c r="AH32" s="24">
        <f t="shared" si="77"/>
        <v>46395</v>
      </c>
      <c r="AI32" s="25">
        <f t="shared" si="77"/>
        <v>46396</v>
      </c>
      <c r="AJ32" s="26">
        <f>IF(DAY(AG32)&gt;16,(AI32+2-DATE($F$5,1,1))/7,1)</f>
        <v>1</v>
      </c>
      <c r="AK32" s="46"/>
    </row>
    <row r="33" spans="1:37" ht="15" customHeight="1" thickTop="1" thickBot="1" x14ac:dyDescent="0.3">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34" spans="1:37" ht="21" customHeight="1" thickBot="1" x14ac:dyDescent="0.3">
      <c r="A34" s="46"/>
      <c r="B34" s="43"/>
      <c r="C34" s="27" t="s">
        <v>18</v>
      </c>
      <c r="G34" s="46"/>
      <c r="H34" s="46"/>
      <c r="I34" s="46"/>
      <c r="J34" s="46"/>
      <c r="K34" s="184" t="s">
        <v>103</v>
      </c>
      <c r="L34" s="185"/>
      <c r="M34" s="185"/>
      <c r="N34" s="185"/>
      <c r="O34" s="185"/>
      <c r="P34" s="185"/>
      <c r="Q34" s="185"/>
      <c r="R34" s="185"/>
      <c r="S34" s="57"/>
      <c r="T34" s="214" t="s">
        <v>104</v>
      </c>
      <c r="U34" s="215"/>
      <c r="V34" s="215"/>
      <c r="W34" s="215"/>
      <c r="X34" s="215"/>
      <c r="Y34" s="215"/>
      <c r="Z34" s="215"/>
      <c r="AA34" s="216"/>
      <c r="AB34" s="59"/>
      <c r="AC34" s="59"/>
      <c r="AD34" s="59"/>
      <c r="AE34" s="59"/>
      <c r="AF34" s="59"/>
      <c r="AG34" s="59"/>
      <c r="AH34" s="59"/>
      <c r="AI34" s="59"/>
      <c r="AJ34" s="59"/>
      <c r="AK34" s="46"/>
    </row>
    <row r="35" spans="1:37" ht="21" customHeight="1" x14ac:dyDescent="0.25">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row>
    <row r="36" spans="1:37" ht="24" customHeight="1" x14ac:dyDescent="0.25">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66" t="s">
        <v>105</v>
      </c>
      <c r="AJ36" s="46"/>
      <c r="AK36" s="66" t="s">
        <v>101</v>
      </c>
    </row>
    <row r="37" spans="1:37" ht="16.2" customHeight="1" x14ac:dyDescent="0.25"/>
    <row r="38" spans="1:37" hidden="1" x14ac:dyDescent="0.25">
      <c r="D38" s="153">
        <f ca="1">WEEKDAY(AD5,1)</f>
        <v>1</v>
      </c>
      <c r="E38" s="153"/>
      <c r="F38" s="153"/>
      <c r="G38" s="153"/>
    </row>
    <row r="39" spans="1:37" hidden="1" x14ac:dyDescent="0.25">
      <c r="D39">
        <v>1</v>
      </c>
      <c r="E39" s="155" t="s">
        <v>20</v>
      </c>
      <c r="F39" s="155"/>
      <c r="G39" s="155"/>
    </row>
    <row r="40" spans="1:37" hidden="1" x14ac:dyDescent="0.25">
      <c r="D40">
        <v>2</v>
      </c>
      <c r="E40" s="155" t="s">
        <v>21</v>
      </c>
      <c r="F40" s="155"/>
      <c r="G40" s="155"/>
    </row>
    <row r="41" spans="1:37" hidden="1" x14ac:dyDescent="0.25">
      <c r="D41">
        <v>3</v>
      </c>
      <c r="E41" s="155" t="s">
        <v>22</v>
      </c>
      <c r="F41" s="155"/>
      <c r="G41" s="155"/>
    </row>
    <row r="42" spans="1:37" hidden="1" x14ac:dyDescent="0.25">
      <c r="D42">
        <v>4</v>
      </c>
      <c r="E42" s="155" t="s">
        <v>23</v>
      </c>
      <c r="F42" s="155"/>
      <c r="G42" s="155"/>
    </row>
    <row r="43" spans="1:37" hidden="1" x14ac:dyDescent="0.25">
      <c r="D43">
        <v>5</v>
      </c>
      <c r="E43" s="155" t="s">
        <v>24</v>
      </c>
      <c r="F43" s="155"/>
      <c r="G43" s="155"/>
    </row>
    <row r="44" spans="1:37" hidden="1" x14ac:dyDescent="0.25">
      <c r="D44">
        <v>6</v>
      </c>
      <c r="E44" s="155" t="s">
        <v>25</v>
      </c>
      <c r="F44" s="155"/>
      <c r="G44" s="155"/>
    </row>
    <row r="45" spans="1:37" hidden="1" x14ac:dyDescent="0.25">
      <c r="D45">
        <v>7</v>
      </c>
      <c r="E45" s="155" t="s">
        <v>26</v>
      </c>
      <c r="F45" s="155"/>
      <c r="G45" s="155"/>
    </row>
    <row r="46" spans="1:37" hidden="1" x14ac:dyDescent="0.25"/>
    <row r="50" ht="24" customHeight="1" x14ac:dyDescent="0.25"/>
  </sheetData>
  <sheetProtection algorithmName="SHA-512" hashValue="7LWaSwX1+0IZbfLYvaa9sA+dXOh33v8jdcZzlqXwmyaiFNJr7MyNt71mti7plc7nryLYMSXi4Wkewi/LGBEncg==" saltValue="mvh6rEyHUT5rjYMY+to3Xw==" spinCount="100000" sheet="1" objects="1" scenarios="1"/>
  <mergeCells count="28">
    <mergeCell ref="N2:X2"/>
    <mergeCell ref="F4:N4"/>
    <mergeCell ref="F5:N5"/>
    <mergeCell ref="K34:R34"/>
    <mergeCell ref="T34:AA34"/>
    <mergeCell ref="B7:I7"/>
    <mergeCell ref="K7:R7"/>
    <mergeCell ref="E45:G45"/>
    <mergeCell ref="D38:G38"/>
    <mergeCell ref="E39:G39"/>
    <mergeCell ref="E40:G40"/>
    <mergeCell ref="E41:G41"/>
    <mergeCell ref="E42:G42"/>
    <mergeCell ref="E43:G43"/>
    <mergeCell ref="E44:G44"/>
    <mergeCell ref="AD5:AJ5"/>
    <mergeCell ref="T25:AA25"/>
    <mergeCell ref="K25:R25"/>
    <mergeCell ref="B25:I25"/>
    <mergeCell ref="AC7:AJ7"/>
    <mergeCell ref="AC16:AJ16"/>
    <mergeCell ref="AC25:AJ25"/>
    <mergeCell ref="B16:I16"/>
    <mergeCell ref="K16:R16"/>
    <mergeCell ref="T16:AA16"/>
    <mergeCell ref="T7:AA7"/>
    <mergeCell ref="T5:X5"/>
    <mergeCell ref="Y5:AC5"/>
  </mergeCells>
  <phoneticPr fontId="0" type="noConversion"/>
  <conditionalFormatting sqref="B9">
    <cfRule type="cellIs" dxfId="27" priority="33" stopIfTrue="1" operator="equal">
      <formula>0</formula>
    </cfRule>
  </conditionalFormatting>
  <conditionalFormatting sqref="B13:B14 H13:H14 K13:K14 Q13:Q14 T13:T14 Z13:Z14 AC13:AC14 AI13:AI14 B22:B23 H22:H23 K22:K23 Q22:Q23 T22:T23 Z22:Z23 AC22:AC23 AI22:AI23 B31:B32 H31:H32 K31:K32 Q31:Q32 T31:T32 Z31:Z32 AC31:AC32 AI31:AI32">
    <cfRule type="expression" dxfId="26" priority="31" stopIfTrue="1">
      <formula>DAY(B13)&lt;16</formula>
    </cfRule>
  </conditionalFormatting>
  <conditionalFormatting sqref="B15">
    <cfRule type="expression" dxfId="25" priority="18" stopIfTrue="1">
      <formula>DAY(B15)&lt;16</formula>
    </cfRule>
  </conditionalFormatting>
  <conditionalFormatting sqref="B24">
    <cfRule type="expression" dxfId="24" priority="26" stopIfTrue="1">
      <formula>DAY(B24)&lt;16</formula>
    </cfRule>
  </conditionalFormatting>
  <conditionalFormatting sqref="B6:H6">
    <cfRule type="expression" dxfId="23" priority="7" stopIfTrue="1">
      <formula>DAY(B6)&lt;16</formula>
    </cfRule>
  </conditionalFormatting>
  <conditionalFormatting sqref="C13:G15 L13:P15 U13:Y15 AD13:AH15 C22:G24 L22:P24 U22:Y24 AD22:AH24 C31:G32 L31:P32 U31:Y32 AD31:AH32">
    <cfRule type="expression" dxfId="22" priority="28" stopIfTrue="1">
      <formula>DAY(C13)&lt;16</formula>
    </cfRule>
  </conditionalFormatting>
  <conditionalFormatting sqref="H15">
    <cfRule type="expression" dxfId="21" priority="17" stopIfTrue="1">
      <formula>DAY(H15)&lt;16</formula>
    </cfRule>
  </conditionalFormatting>
  <conditionalFormatting sqref="H24">
    <cfRule type="expression" dxfId="20" priority="25" stopIfTrue="1">
      <formula>DAY(H24)&lt;16</formula>
    </cfRule>
  </conditionalFormatting>
  <conditionalFormatting sqref="I6:J6 R6:S6 AA6:AB6 AJ6">
    <cfRule type="expression" dxfId="19" priority="10" stopIfTrue="1">
      <formula>DAY(B6)&lt;16</formula>
    </cfRule>
  </conditionalFormatting>
  <conditionalFormatting sqref="I9:J9 R9:S9 AA9:AB9 AJ9 I18:J18 R18:S18 AA18:AB18 AJ18 I27:J27 R27:S27 AA27:AB27 AJ27">
    <cfRule type="cellIs" dxfId="18" priority="30" stopIfTrue="1" operator="lessThan">
      <formula>0.5</formula>
    </cfRule>
  </conditionalFormatting>
  <conditionalFormatting sqref="I13:J15 R13:S15 AA13:AB15 AJ13:AJ15 I22:J24 R22:S24 AA22:AB24 AJ22:AJ24 I31:J32 R31:S32 AA31:AB32 AJ31:AJ32">
    <cfRule type="expression" dxfId="17" priority="29" stopIfTrue="1">
      <formula>DAY(B13)&lt;16</formula>
    </cfRule>
  </conditionalFormatting>
  <conditionalFormatting sqref="K9 T9 AC9 B18 K18 T18 AC18 B27 K27 T27 AC27">
    <cfRule type="expression" dxfId="16" priority="32" stopIfTrue="1">
      <formula>DAY(B9)&gt;15</formula>
    </cfRule>
  </conditionalFormatting>
  <conditionalFormatting sqref="K15">
    <cfRule type="expression" dxfId="15" priority="16" stopIfTrue="1">
      <formula>DAY(K15)&lt;16</formula>
    </cfRule>
  </conditionalFormatting>
  <conditionalFormatting sqref="K24">
    <cfRule type="expression" dxfId="14" priority="24" stopIfTrue="1">
      <formula>DAY(K24)&lt;16</formula>
    </cfRule>
  </conditionalFormatting>
  <conditionalFormatting sqref="K6:Q6">
    <cfRule type="expression" dxfId="13" priority="5" stopIfTrue="1">
      <formula>DAY(K6)&lt;16</formula>
    </cfRule>
  </conditionalFormatting>
  <conditionalFormatting sqref="L9:Q9 U9:Z9 AD9:AI9 C18:H18 L18:Q18 U18:Z18 AD18:AI18 C27:H27 L27:Q27 U27:Z27 AD27:AI27">
    <cfRule type="expression" dxfId="12" priority="27" stopIfTrue="1">
      <formula>DAY(C9)&gt;15</formula>
    </cfRule>
  </conditionalFormatting>
  <conditionalFormatting sqref="Q15">
    <cfRule type="expression" dxfId="11" priority="15" stopIfTrue="1">
      <formula>DAY(Q15)&lt;16</formula>
    </cfRule>
  </conditionalFormatting>
  <conditionalFormatting sqref="Q24">
    <cfRule type="expression" dxfId="10" priority="23" stopIfTrue="1">
      <formula>DAY(Q24)&lt;16</formula>
    </cfRule>
  </conditionalFormatting>
  <conditionalFormatting sqref="T15">
    <cfRule type="expression" dxfId="9" priority="14" stopIfTrue="1">
      <formula>DAY(T15)&lt;16</formula>
    </cfRule>
  </conditionalFormatting>
  <conditionalFormatting sqref="T24">
    <cfRule type="expression" dxfId="8" priority="22" stopIfTrue="1">
      <formula>DAY(T24)&lt;16</formula>
    </cfRule>
  </conditionalFormatting>
  <conditionalFormatting sqref="T6:Z6">
    <cfRule type="expression" dxfId="7" priority="3" stopIfTrue="1">
      <formula>DAY(T6)&lt;16</formula>
    </cfRule>
  </conditionalFormatting>
  <conditionalFormatting sqref="Z15">
    <cfRule type="expression" dxfId="6" priority="13" stopIfTrue="1">
      <formula>DAY(Z15)&lt;16</formula>
    </cfRule>
  </conditionalFormatting>
  <conditionalFormatting sqref="Z24">
    <cfRule type="expression" dxfId="5" priority="21" stopIfTrue="1">
      <formula>DAY(Z24)&lt;16</formula>
    </cfRule>
  </conditionalFormatting>
  <conditionalFormatting sqref="AC15">
    <cfRule type="expression" dxfId="4" priority="12" stopIfTrue="1">
      <formula>DAY(AC15)&lt;16</formula>
    </cfRule>
  </conditionalFormatting>
  <conditionalFormatting sqref="AC24">
    <cfRule type="expression" dxfId="3" priority="20" stopIfTrue="1">
      <formula>DAY(AC24)&lt;16</formula>
    </cfRule>
  </conditionalFormatting>
  <conditionalFormatting sqref="AC6:AI6">
    <cfRule type="expression" dxfId="2" priority="1" stopIfTrue="1">
      <formula>DAY(AC6)&lt;16</formula>
    </cfRule>
  </conditionalFormatting>
  <conditionalFormatting sqref="AI15">
    <cfRule type="expression" dxfId="1" priority="11" stopIfTrue="1">
      <formula>DAY(AI15)&lt;16</formula>
    </cfRule>
  </conditionalFormatting>
  <conditionalFormatting sqref="AI24">
    <cfRule type="expression" dxfId="0" priority="19" stopIfTrue="1">
      <formula>DAY(AI24)&lt;16</formula>
    </cfRule>
  </conditionalFormatting>
  <hyperlinks>
    <hyperlink ref="T34:AA34" location="'Règles Calendrier Moderne Fixe'!J2" display="Règles Calendrier Moderne Fixe" xr:uid="{E0CEC916-9C48-4611-9589-B9DC3D07F00C}"/>
    <hyperlink ref="K34:R34" location="'Moderne Fixe'!J2" display="Calendrier Moderne Fixe" xr:uid="{63D1554A-3020-46F8-B49E-84836DBC5E0E}"/>
  </hyperlinks>
  <printOptions horizontalCentered="1" verticalCentered="1"/>
  <pageMargins left="3.937007874015748E-2" right="3.937007874015748E-2" top="0" bottom="0" header="0" footer="0"/>
  <pageSetup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10</vt:i4>
      </vt:variant>
    </vt:vector>
  </HeadingPairs>
  <TitlesOfParts>
    <vt:vector size="13" baseType="lpstr">
      <vt:lpstr>Règles Calendrier Moderne Fixe</vt:lpstr>
      <vt:lpstr>Moderne Fixe</vt:lpstr>
      <vt:lpstr>Grégorien</vt:lpstr>
      <vt:lpstr>Calendrier_Moderne2</vt:lpstr>
      <vt:lpstr>calendriermod</vt:lpstr>
      <vt:lpstr>CalendrierModerne</vt:lpstr>
      <vt:lpstr>CalendrierModerne2</vt:lpstr>
      <vt:lpstr>Grégorien</vt:lpstr>
      <vt:lpstr>Moderne</vt:lpstr>
      <vt:lpstr>Règles</vt:lpstr>
      <vt:lpstr>Grégorien!Zone_d_impression</vt:lpstr>
      <vt:lpstr>'Moderne Fixe'!Zone_d_impression</vt:lpstr>
      <vt:lpstr>'Règles Calendrier Moderne Fixe'!Zone_d_impression</vt:lpstr>
    </vt:vector>
  </TitlesOfParts>
  <Manager/>
  <Company>GEC Alsthom Energie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C:\Program Files\Microsoft Office\Modèles\</dc:creator>
  <cp:keywords/>
  <dc:description/>
  <cp:lastModifiedBy>Yvon Langevin</cp:lastModifiedBy>
  <cp:revision/>
  <cp:lastPrinted>2026-05-31T18:34:27Z</cp:lastPrinted>
  <dcterms:created xsi:type="dcterms:W3CDTF">1999-01-26T16:32:16Z</dcterms:created>
  <dcterms:modified xsi:type="dcterms:W3CDTF">2026-05-31T18:44:15Z</dcterms:modified>
  <cp:category/>
  <cp:contentStatus/>
</cp:coreProperties>
</file>